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cpaaustralia-my.sharepoint.com/personal/mitchell_thompson_cpaaustralia_com_au/Documents/Documents/Work Archive/ASQM 1 review/"/>
    </mc:Choice>
  </mc:AlternateContent>
  <xr:revisionPtr revIDLastSave="50" documentId="13_ncr:1_{5BBA0C0C-1EED-4808-9B59-903F8AA30D90}" xr6:coauthVersionLast="47" xr6:coauthVersionMax="47" xr10:uidLastSave="{61104D8E-D24B-45E6-A674-9CA26F472A9C}"/>
  <workbookProtection workbookAlgorithmName="SHA-512" workbookHashValue="RPXtXf7ZOw2Uoz5+ZFMJOFvXvrmQ6AgaCWdD+OsV5COKZ5sY/pLXyy/O5sYP9EFtTvhiC/uvwTkhlLyG/ZIHnQ==" workbookSaltValue="O/6vykxF3XQEeksRXUXpfA==" workbookSpinCount="100000" lockStructure="1"/>
  <bookViews>
    <workbookView xWindow="-28920" yWindow="-120" windowWidth="29040" windowHeight="15840" tabRatio="929" xr2:uid="{BD37F691-287C-4F2B-A549-62DEA715B279}"/>
  </bookViews>
  <sheets>
    <sheet name="Title &amp; Terms" sheetId="35" r:id="rId1"/>
    <sheet name=" Accept &amp; Continue to Set up" sheetId="16" r:id="rId2"/>
    <sheet name="Overview 1" sheetId="36" r:id="rId3"/>
    <sheet name="Overview 2" sheetId="31" r:id="rId4"/>
    <sheet name="Tool Outline" sheetId="22" r:id="rId5"/>
    <sheet name="Risk Matrix" sheetId="23" r:id="rId6"/>
    <sheet name="Monitoring" sheetId="34" r:id="rId7"/>
    <sheet name="Worksheet Guide" sheetId="33" r:id="rId8"/>
    <sheet name="Governance &amp; Leadership" sheetId="29" r:id="rId9"/>
    <sheet name="Relevant Ethical Requirements" sheetId="28" r:id="rId10"/>
    <sheet name="Acceptance &amp; Continuance" sheetId="32" r:id="rId11"/>
    <sheet name="Engagement Performance" sheetId="27" r:id="rId12"/>
    <sheet name="Resources" sheetId="30" r:id="rId13"/>
    <sheet name="Information &amp; Communication" sheetId="26" r:id="rId14"/>
    <sheet name="Risk model" sheetId="3" state="hidden" r:id="rId15"/>
    <sheet name="List" sheetId="2" state="hidden" r:id="rId16"/>
  </sheets>
  <externalReferences>
    <externalReference r:id="rId17"/>
  </externalReferences>
  <definedNames>
    <definedName name="_xlnm._FilterDatabase" localSheetId="10" hidden="1">'Acceptance &amp; Continuance'!$F$8:$F$27</definedName>
    <definedName name="_xlnm._FilterDatabase" localSheetId="11" hidden="1">'Engagement Performance'!$F$8:$F$45</definedName>
    <definedName name="_xlnm._FilterDatabase" localSheetId="8" hidden="1">'Governance &amp; Leadership'!$F$8:$F$41</definedName>
    <definedName name="_xlnm._FilterDatabase" localSheetId="13" hidden="1">'Information &amp; Communication'!$F$8:$F$33</definedName>
    <definedName name="_xlnm._FilterDatabase" localSheetId="9" hidden="1">'Relevant Ethical Requirements'!$F$8:$F$41</definedName>
    <definedName name="_xlnm._FilterDatabase" localSheetId="12" hidden="1">Resources!$F$8:$F$57</definedName>
    <definedName name="_xlnm.Print_Titles" localSheetId="1">' Accept &amp; Continue to Set up'!$2:$6</definedName>
    <definedName name="_xlnm.Print_Titles" localSheetId="10">'Acceptance &amp; Continuance'!$1:$9</definedName>
    <definedName name="_xlnm.Print_Titles" localSheetId="11">'Engagement Performance'!$1:$9</definedName>
    <definedName name="_xlnm.Print_Titles" localSheetId="8">'Governance &amp; Leadership'!$1:$9</definedName>
    <definedName name="_xlnm.Print_Titles" localSheetId="13">'Information &amp; Communication'!$1:$9</definedName>
    <definedName name="_xlnm.Print_Titles" localSheetId="2">'Overview 1'!$2:$6</definedName>
    <definedName name="_xlnm.Print_Titles" localSheetId="3">'Overview 2'!$2:$6</definedName>
    <definedName name="_xlnm.Print_Titles" localSheetId="9">'Relevant Ethical Requirements'!$1:$9</definedName>
    <definedName name="_xlnm.Print_Titles" localSheetId="12">Resources!$1:$9</definedName>
    <definedName name="Text1" localSheetId="1">' Accept &amp; Continue to Set up'!#REF!</definedName>
    <definedName name="Text1" localSheetId="10">'Acceptance &amp; Continuance'!#REF!</definedName>
    <definedName name="Text1" localSheetId="11">'Engagement Performance'!#REF!</definedName>
    <definedName name="Text1" localSheetId="8">'Governance &amp; Leadership'!#REF!</definedName>
    <definedName name="Text1" localSheetId="13">'Information &amp; Communication'!#REF!</definedName>
    <definedName name="Text1" localSheetId="6">Monitoring!#REF!</definedName>
    <definedName name="Text1" localSheetId="2">'Overview 1'!#REF!</definedName>
    <definedName name="Text1" localSheetId="3">'Overview 2'!#REF!</definedName>
    <definedName name="Text1" localSheetId="9">'Relevant Ethical Requirements'!#REF!</definedName>
    <definedName name="Text1" localSheetId="12">Resources!#REF!</definedName>
    <definedName name="Text1" localSheetId="5">'Risk Matrix'!#REF!</definedName>
    <definedName name="Text1" localSheetId="0">'Title &amp; Terms'!#REF!</definedName>
    <definedName name="Text1" localSheetId="4">'Tool Outline'!#REF!</definedName>
    <definedName name="Text1" localSheetId="7">'Worksheet Guide'!#REF!</definedName>
    <definedName name="Text2" localSheetId="1">' Accept &amp; Continue to Set up'!#REF!</definedName>
    <definedName name="Text2" localSheetId="10">'Acceptance &amp; Continuance'!#REF!</definedName>
    <definedName name="Text2" localSheetId="11">'Engagement Performance'!#REF!</definedName>
    <definedName name="Text2" localSheetId="8">'Governance &amp; Leadership'!#REF!</definedName>
    <definedName name="Text2" localSheetId="13">'Information &amp; Communication'!#REF!</definedName>
    <definedName name="Text2" localSheetId="6">Monitoring!#REF!</definedName>
    <definedName name="Text2" localSheetId="2">'Overview 1'!#REF!</definedName>
    <definedName name="Text2" localSheetId="3">'Overview 2'!#REF!</definedName>
    <definedName name="Text2" localSheetId="9">'Relevant Ethical Requirements'!#REF!</definedName>
    <definedName name="Text2" localSheetId="12">Resources!#REF!</definedName>
    <definedName name="Text2" localSheetId="5">'Risk Matrix'!#REF!</definedName>
    <definedName name="Text2" localSheetId="0">'Title &amp; Terms'!#REF!</definedName>
    <definedName name="Text2" localSheetId="4">'Tool Outline'!#REF!</definedName>
    <definedName name="Text2" localSheetId="7">'Worksheet Guide'!#REF!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35" l="1"/>
  <c r="E18" i="26"/>
  <c r="E19" i="26"/>
  <c r="E28" i="26"/>
  <c r="E29" i="26"/>
  <c r="E30" i="26"/>
  <c r="E31" i="26"/>
  <c r="E27" i="26"/>
  <c r="E25" i="26"/>
  <c r="C28" i="26"/>
  <c r="C29" i="26"/>
  <c r="C30" i="26"/>
  <c r="C31" i="26"/>
  <c r="C27" i="26"/>
  <c r="E52" i="30"/>
  <c r="E53" i="30"/>
  <c r="E54" i="30"/>
  <c r="E55" i="30"/>
  <c r="E51" i="30"/>
  <c r="E49" i="30"/>
  <c r="C52" i="30"/>
  <c r="C53" i="30"/>
  <c r="C54" i="30"/>
  <c r="C55" i="30"/>
  <c r="C51" i="30"/>
  <c r="E40" i="27"/>
  <c r="E41" i="27"/>
  <c r="E42" i="27"/>
  <c r="E43" i="27"/>
  <c r="E39" i="27"/>
  <c r="E37" i="27"/>
  <c r="C40" i="27"/>
  <c r="C41" i="27"/>
  <c r="C42" i="27"/>
  <c r="C43" i="27"/>
  <c r="C39" i="27"/>
  <c r="E22" i="32"/>
  <c r="E23" i="32"/>
  <c r="E24" i="32"/>
  <c r="E25" i="32"/>
  <c r="E21" i="32"/>
  <c r="E19" i="32"/>
  <c r="C22" i="32"/>
  <c r="C23" i="32"/>
  <c r="C24" i="32"/>
  <c r="C25" i="32"/>
  <c r="C21" i="32"/>
  <c r="E36" i="28"/>
  <c r="E37" i="28"/>
  <c r="E38" i="28"/>
  <c r="E39" i="28"/>
  <c r="E35" i="28"/>
  <c r="E33" i="28"/>
  <c r="C36" i="28"/>
  <c r="C37" i="28"/>
  <c r="C38" i="28"/>
  <c r="C39" i="28"/>
  <c r="C35" i="28"/>
  <c r="E36" i="29"/>
  <c r="E37" i="29"/>
  <c r="E38" i="29"/>
  <c r="E39" i="29"/>
  <c r="E35" i="29"/>
  <c r="E33" i="29"/>
  <c r="C39" i="29"/>
  <c r="C38" i="29"/>
  <c r="C37" i="29"/>
  <c r="C36" i="29"/>
  <c r="C35" i="29"/>
  <c r="J18" i="32" l="1"/>
  <c r="I18" i="32"/>
  <c r="I21" i="28"/>
  <c r="J21" i="28"/>
  <c r="J48" i="30"/>
  <c r="I48" i="30"/>
  <c r="J47" i="30"/>
  <c r="I47" i="30"/>
  <c r="J46" i="30"/>
  <c r="I46" i="30"/>
  <c r="J45" i="30"/>
  <c r="I45" i="30"/>
  <c r="J44" i="30"/>
  <c r="I44" i="30"/>
  <c r="J40" i="30"/>
  <c r="I40" i="30"/>
  <c r="J35" i="30"/>
  <c r="I35" i="30"/>
  <c r="J34" i="30"/>
  <c r="I34" i="30"/>
  <c r="J33" i="30"/>
  <c r="I33" i="30"/>
  <c r="J25" i="30"/>
  <c r="I25" i="30"/>
  <c r="J22" i="30"/>
  <c r="I22" i="30"/>
  <c r="J19" i="30"/>
  <c r="I19" i="30"/>
  <c r="J15" i="30"/>
  <c r="I15" i="30"/>
  <c r="J14" i="30"/>
  <c r="I14" i="30"/>
  <c r="J36" i="27"/>
  <c r="I36" i="27"/>
  <c r="J35" i="27"/>
  <c r="I35" i="27"/>
  <c r="J34" i="27"/>
  <c r="I34" i="27"/>
  <c r="J31" i="27"/>
  <c r="I31" i="27"/>
  <c r="J28" i="27"/>
  <c r="I28" i="27"/>
  <c r="J24" i="27"/>
  <c r="I24" i="27"/>
  <c r="E26" i="27"/>
  <c r="I26" i="27"/>
  <c r="J26" i="27"/>
  <c r="J23" i="27"/>
  <c r="I23" i="27"/>
  <c r="J22" i="27"/>
  <c r="I22" i="27"/>
  <c r="J19" i="27"/>
  <c r="I19" i="27"/>
  <c r="J18" i="27"/>
  <c r="I18" i="27"/>
  <c r="J15" i="27"/>
  <c r="I15" i="27"/>
  <c r="J14" i="27"/>
  <c r="I14" i="27"/>
  <c r="J13" i="27"/>
  <c r="I13" i="27"/>
  <c r="J12" i="27"/>
  <c r="I12" i="27"/>
  <c r="J26" i="28"/>
  <c r="I26" i="28"/>
  <c r="E27" i="28"/>
  <c r="I27" i="28"/>
  <c r="J27" i="28"/>
  <c r="J24" i="28"/>
  <c r="I24" i="28"/>
  <c r="J19" i="28"/>
  <c r="I19" i="28"/>
  <c r="J15" i="28"/>
  <c r="I15" i="28"/>
  <c r="J32" i="29"/>
  <c r="I32" i="29"/>
  <c r="J31" i="29"/>
  <c r="I31" i="29"/>
  <c r="J26" i="29"/>
  <c r="I26" i="29"/>
  <c r="J25" i="29"/>
  <c r="I25" i="29"/>
  <c r="J14" i="29"/>
  <c r="I14" i="29"/>
  <c r="J13" i="29"/>
  <c r="I13" i="29"/>
  <c r="J25" i="32"/>
  <c r="I25" i="32"/>
  <c r="J24" i="32"/>
  <c r="I24" i="32"/>
  <c r="J23" i="32"/>
  <c r="I23" i="32"/>
  <c r="J22" i="32"/>
  <c r="I22" i="32"/>
  <c r="J21" i="32"/>
  <c r="I21" i="32"/>
  <c r="J19" i="32"/>
  <c r="I19" i="32"/>
  <c r="J17" i="32"/>
  <c r="I17" i="32"/>
  <c r="E17" i="32"/>
  <c r="J16" i="32"/>
  <c r="I16" i="32"/>
  <c r="J15" i="32"/>
  <c r="I15" i="32"/>
  <c r="E15" i="32"/>
  <c r="J14" i="32"/>
  <c r="I14" i="32"/>
  <c r="J13" i="32"/>
  <c r="I13" i="32"/>
  <c r="J12" i="32"/>
  <c r="I12" i="32"/>
  <c r="M4" i="32"/>
  <c r="J25" i="26"/>
  <c r="I25" i="26"/>
  <c r="J23" i="26"/>
  <c r="I23" i="26"/>
  <c r="J22" i="26"/>
  <c r="I22" i="26"/>
  <c r="E22" i="26"/>
  <c r="J21" i="26"/>
  <c r="I21" i="26"/>
  <c r="J19" i="26"/>
  <c r="I19" i="26"/>
  <c r="J18" i="26"/>
  <c r="I18" i="26"/>
  <c r="J17" i="26"/>
  <c r="I17" i="26"/>
  <c r="E17" i="26"/>
  <c r="J16" i="26"/>
  <c r="I16" i="26"/>
  <c r="J49" i="30"/>
  <c r="I49" i="30"/>
  <c r="J43" i="30"/>
  <c r="I43" i="30"/>
  <c r="J41" i="30"/>
  <c r="I41" i="30"/>
  <c r="E41" i="30"/>
  <c r="J38" i="30"/>
  <c r="I38" i="30"/>
  <c r="J36" i="30"/>
  <c r="I36" i="30"/>
  <c r="E36" i="30"/>
  <c r="J32" i="30"/>
  <c r="I32" i="30"/>
  <c r="J30" i="30"/>
  <c r="I30" i="30"/>
  <c r="E30" i="30"/>
  <c r="J29" i="30"/>
  <c r="I29" i="30"/>
  <c r="J28" i="30"/>
  <c r="I28" i="30"/>
  <c r="E28" i="30"/>
  <c r="J27" i="30"/>
  <c r="I27" i="30"/>
  <c r="J26" i="30"/>
  <c r="I26" i="30"/>
  <c r="E26" i="30"/>
  <c r="J24" i="30"/>
  <c r="I24" i="30"/>
  <c r="J20" i="30"/>
  <c r="I20" i="30"/>
  <c r="E20" i="30"/>
  <c r="J18" i="30"/>
  <c r="I18" i="30"/>
  <c r="J37" i="27"/>
  <c r="I37" i="27"/>
  <c r="J33" i="27"/>
  <c r="I33" i="27"/>
  <c r="J32" i="27"/>
  <c r="I32" i="27"/>
  <c r="E32" i="27"/>
  <c r="J30" i="27"/>
  <c r="I30" i="27"/>
  <c r="I39" i="27"/>
  <c r="J39" i="27"/>
  <c r="I40" i="27"/>
  <c r="J40" i="27"/>
  <c r="J29" i="27"/>
  <c r="I29" i="27"/>
  <c r="E29" i="27"/>
  <c r="J27" i="27"/>
  <c r="I27" i="27"/>
  <c r="J21" i="27"/>
  <c r="I21" i="27"/>
  <c r="J20" i="27"/>
  <c r="I20" i="27"/>
  <c r="E20" i="27"/>
  <c r="J17" i="27"/>
  <c r="I17" i="27"/>
  <c r="J33" i="28"/>
  <c r="I33" i="28"/>
  <c r="J32" i="28"/>
  <c r="I32" i="28"/>
  <c r="J33" i="29"/>
  <c r="I33" i="29"/>
  <c r="J30" i="29"/>
  <c r="I30" i="29"/>
  <c r="J29" i="29"/>
  <c r="I29" i="29"/>
  <c r="E29" i="29"/>
  <c r="J28" i="29"/>
  <c r="I28" i="29"/>
  <c r="J27" i="29"/>
  <c r="I27" i="29"/>
  <c r="E27" i="29"/>
  <c r="J24" i="29"/>
  <c r="I24" i="29"/>
  <c r="J21" i="29"/>
  <c r="I21" i="29"/>
  <c r="E21" i="29"/>
  <c r="J20" i="29"/>
  <c r="I20" i="29"/>
  <c r="J19" i="29"/>
  <c r="I19" i="29"/>
  <c r="E19" i="29"/>
  <c r="J18" i="29"/>
  <c r="I18" i="29"/>
  <c r="J55" i="30"/>
  <c r="I55" i="30"/>
  <c r="J54" i="30"/>
  <c r="I54" i="30"/>
  <c r="J53" i="30"/>
  <c r="I53" i="30"/>
  <c r="J52" i="30"/>
  <c r="I52" i="30"/>
  <c r="J51" i="30"/>
  <c r="I51" i="30"/>
  <c r="J23" i="30"/>
  <c r="I23" i="30"/>
  <c r="E23" i="30"/>
  <c r="J21" i="30"/>
  <c r="I21" i="30"/>
  <c r="J17" i="30"/>
  <c r="I17" i="30"/>
  <c r="E17" i="30"/>
  <c r="J13" i="30"/>
  <c r="I13" i="30"/>
  <c r="M4" i="30"/>
  <c r="J39" i="29"/>
  <c r="I39" i="29"/>
  <c r="J38" i="29"/>
  <c r="I38" i="29"/>
  <c r="J37" i="29"/>
  <c r="I37" i="29"/>
  <c r="J36" i="29"/>
  <c r="I36" i="29"/>
  <c r="J35" i="29"/>
  <c r="I35" i="29"/>
  <c r="J23" i="29"/>
  <c r="I23" i="29"/>
  <c r="E23" i="29"/>
  <c r="J22" i="29"/>
  <c r="I22" i="29"/>
  <c r="J17" i="29"/>
  <c r="I17" i="29"/>
  <c r="E17" i="29"/>
  <c r="J16" i="29"/>
  <c r="I16" i="29"/>
  <c r="J15" i="29"/>
  <c r="I15" i="29"/>
  <c r="E15" i="29"/>
  <c r="J12" i="29"/>
  <c r="I12" i="29"/>
  <c r="M4" i="29"/>
  <c r="J39" i="28"/>
  <c r="I39" i="28"/>
  <c r="J38" i="28"/>
  <c r="I38" i="28"/>
  <c r="J37" i="28"/>
  <c r="I37" i="28"/>
  <c r="J36" i="28"/>
  <c r="I36" i="28"/>
  <c r="J35" i="28"/>
  <c r="I35" i="28"/>
  <c r="J31" i="28"/>
  <c r="I31" i="28"/>
  <c r="E31" i="28"/>
  <c r="J29" i="28"/>
  <c r="I29" i="28"/>
  <c r="J17" i="28"/>
  <c r="I17" i="28"/>
  <c r="J12" i="28"/>
  <c r="I12" i="28"/>
  <c r="M4" i="28"/>
  <c r="J43" i="27"/>
  <c r="I43" i="27"/>
  <c r="J42" i="27"/>
  <c r="I42" i="27"/>
  <c r="J41" i="27"/>
  <c r="I41" i="27"/>
  <c r="J16" i="27"/>
  <c r="I16" i="27"/>
  <c r="E16" i="27"/>
  <c r="J11" i="27"/>
  <c r="I11" i="27"/>
  <c r="M4" i="27"/>
  <c r="J31" i="26"/>
  <c r="I31" i="26"/>
  <c r="J30" i="26"/>
  <c r="I30" i="26"/>
  <c r="J29" i="26"/>
  <c r="I29" i="26"/>
  <c r="J28" i="26"/>
  <c r="I28" i="26"/>
  <c r="J27" i="26"/>
  <c r="I27" i="26"/>
  <c r="J14" i="26"/>
  <c r="I14" i="26"/>
  <c r="E14" i="26"/>
  <c r="J13" i="26"/>
  <c r="I13" i="26"/>
  <c r="J12" i="26"/>
  <c r="I12" i="26"/>
  <c r="E12" i="26"/>
  <c r="J11" i="26"/>
  <c r="I11" i="26"/>
  <c r="M4" i="26"/>
  <c r="E20" i="16"/>
  <c r="E21" i="16"/>
  <c r="E22" i="16"/>
  <c r="E23" i="16"/>
  <c r="J17" i="16"/>
  <c r="L9" i="16"/>
  <c r="L13" i="16"/>
  <c r="L11" i="16"/>
  <c r="K22" i="32" l="1"/>
  <c r="L22" i="32" s="1"/>
  <c r="K36" i="27"/>
  <c r="L36" i="27" s="1"/>
  <c r="K23" i="32"/>
  <c r="L23" i="32" s="1"/>
  <c r="K24" i="32"/>
  <c r="L24" i="32" s="1"/>
  <c r="K25" i="32"/>
  <c r="L25" i="32" s="1"/>
  <c r="K13" i="32"/>
  <c r="L13" i="32" s="1"/>
  <c r="K44" i="30"/>
  <c r="L44" i="30" s="1"/>
  <c r="K21" i="32"/>
  <c r="L21" i="32" s="1"/>
  <c r="K19" i="32"/>
  <c r="L19" i="32" s="1"/>
  <c r="K18" i="32"/>
  <c r="L18" i="32" s="1"/>
  <c r="K17" i="32"/>
  <c r="L17" i="32" s="1"/>
  <c r="K16" i="32"/>
  <c r="L16" i="32" s="1"/>
  <c r="K15" i="32"/>
  <c r="L15" i="32" s="1"/>
  <c r="K14" i="32"/>
  <c r="L14" i="32" s="1"/>
  <c r="K12" i="32"/>
  <c r="L12" i="32" s="1"/>
  <c r="K46" i="30"/>
  <c r="L46" i="30" s="1"/>
  <c r="K48" i="30"/>
  <c r="L48" i="30" s="1"/>
  <c r="K31" i="27"/>
  <c r="L31" i="27" s="1"/>
  <c r="K21" i="28"/>
  <c r="L21" i="28" s="1"/>
  <c r="K26" i="28"/>
  <c r="L26" i="28" s="1"/>
  <c r="K27" i="28"/>
  <c r="L27" i="28" s="1"/>
  <c r="K24" i="28"/>
  <c r="L24" i="28" s="1"/>
  <c r="K47" i="30"/>
  <c r="L47" i="30" s="1"/>
  <c r="K34" i="30"/>
  <c r="L34" i="30" s="1"/>
  <c r="K45" i="30"/>
  <c r="L45" i="30" s="1"/>
  <c r="K35" i="30"/>
  <c r="L35" i="30" s="1"/>
  <c r="K40" i="30"/>
  <c r="L40" i="30" s="1"/>
  <c r="K25" i="30"/>
  <c r="L25" i="30" s="1"/>
  <c r="K33" i="30"/>
  <c r="L33" i="30" s="1"/>
  <c r="K22" i="30"/>
  <c r="L22" i="30" s="1"/>
  <c r="K15" i="30"/>
  <c r="L15" i="30" s="1"/>
  <c r="K19" i="30"/>
  <c r="L19" i="30" s="1"/>
  <c r="K14" i="30"/>
  <c r="L14" i="30" s="1"/>
  <c r="K34" i="27"/>
  <c r="L34" i="27" s="1"/>
  <c r="K35" i="27"/>
  <c r="L35" i="27" s="1"/>
  <c r="K28" i="27"/>
  <c r="L28" i="27" s="1"/>
  <c r="K15" i="27"/>
  <c r="L15" i="27" s="1"/>
  <c r="K23" i="27"/>
  <c r="L23" i="27" s="1"/>
  <c r="K22" i="27"/>
  <c r="L22" i="27" s="1"/>
  <c r="K24" i="27"/>
  <c r="L24" i="27" s="1"/>
  <c r="K26" i="27"/>
  <c r="L26" i="27" s="1"/>
  <c r="K19" i="27"/>
  <c r="L19" i="27" s="1"/>
  <c r="K18" i="27"/>
  <c r="L18" i="27" s="1"/>
  <c r="K12" i="27"/>
  <c r="L12" i="27" s="1"/>
  <c r="K13" i="27"/>
  <c r="L13" i="27" s="1"/>
  <c r="K14" i="27"/>
  <c r="L14" i="27" s="1"/>
  <c r="K19" i="28"/>
  <c r="L19" i="28" s="1"/>
  <c r="K15" i="28"/>
  <c r="L15" i="28" s="1"/>
  <c r="K26" i="29"/>
  <c r="L26" i="29" s="1"/>
  <c r="K32" i="29"/>
  <c r="L32" i="29" s="1"/>
  <c r="K31" i="29"/>
  <c r="L31" i="29" s="1"/>
  <c r="K14" i="29"/>
  <c r="L14" i="29" s="1"/>
  <c r="K25" i="29"/>
  <c r="L25" i="29" s="1"/>
  <c r="K13" i="29"/>
  <c r="L13" i="29" s="1"/>
  <c r="K22" i="26"/>
  <c r="L22" i="26" s="1"/>
  <c r="K25" i="26"/>
  <c r="L25" i="26" s="1"/>
  <c r="K23" i="26"/>
  <c r="L23" i="26" s="1"/>
  <c r="K21" i="26"/>
  <c r="L21" i="26" s="1"/>
  <c r="K16" i="26"/>
  <c r="L16" i="26" s="1"/>
  <c r="K37" i="27"/>
  <c r="L37" i="27" s="1"/>
  <c r="K30" i="27"/>
  <c r="L30" i="27" s="1"/>
  <c r="K33" i="27"/>
  <c r="L33" i="27" s="1"/>
  <c r="K36" i="28"/>
  <c r="L36" i="28" s="1"/>
  <c r="K33" i="28"/>
  <c r="L33" i="28" s="1"/>
  <c r="K31" i="28"/>
  <c r="L31" i="28" s="1"/>
  <c r="K17" i="28"/>
  <c r="L17" i="28" s="1"/>
  <c r="K33" i="29"/>
  <c r="L33" i="29" s="1"/>
  <c r="K20" i="29"/>
  <c r="L20" i="29" s="1"/>
  <c r="K27" i="29"/>
  <c r="L27" i="29" s="1"/>
  <c r="K18" i="26"/>
  <c r="L18" i="26" s="1"/>
  <c r="K19" i="26"/>
  <c r="L19" i="26" s="1"/>
  <c r="K27" i="26"/>
  <c r="L27" i="26" s="1"/>
  <c r="K29" i="26"/>
  <c r="L29" i="26" s="1"/>
  <c r="K31" i="26"/>
  <c r="L31" i="26" s="1"/>
  <c r="K17" i="26"/>
  <c r="L17" i="26" s="1"/>
  <c r="K11" i="26"/>
  <c r="L11" i="26" s="1"/>
  <c r="K30" i="26"/>
  <c r="L30" i="26" s="1"/>
  <c r="K12" i="26"/>
  <c r="L12" i="26" s="1"/>
  <c r="K13" i="26"/>
  <c r="L13" i="26" s="1"/>
  <c r="K14" i="26"/>
  <c r="L14" i="26" s="1"/>
  <c r="K28" i="26"/>
  <c r="L28" i="26" s="1"/>
  <c r="K39" i="27"/>
  <c r="L39" i="27" s="1"/>
  <c r="K21" i="27"/>
  <c r="L21" i="27" s="1"/>
  <c r="K29" i="27"/>
  <c r="L29" i="27" s="1"/>
  <c r="K32" i="27"/>
  <c r="L32" i="27" s="1"/>
  <c r="K32" i="28"/>
  <c r="L32" i="28" s="1"/>
  <c r="K16" i="29"/>
  <c r="L16" i="29" s="1"/>
  <c r="K23" i="29"/>
  <c r="L23" i="29" s="1"/>
  <c r="K36" i="29"/>
  <c r="L36" i="29" s="1"/>
  <c r="K38" i="29"/>
  <c r="L38" i="29" s="1"/>
  <c r="K43" i="30"/>
  <c r="L43" i="30" s="1"/>
  <c r="K36" i="30"/>
  <c r="L36" i="30" s="1"/>
  <c r="K49" i="30"/>
  <c r="L49" i="30" s="1"/>
  <c r="K38" i="30"/>
  <c r="L38" i="30" s="1"/>
  <c r="K27" i="30"/>
  <c r="L27" i="30" s="1"/>
  <c r="K41" i="30"/>
  <c r="L41" i="30" s="1"/>
  <c r="K32" i="30"/>
  <c r="L32" i="30" s="1"/>
  <c r="K28" i="30"/>
  <c r="L28" i="30" s="1"/>
  <c r="K29" i="30"/>
  <c r="L29" i="30" s="1"/>
  <c r="K26" i="30"/>
  <c r="L26" i="30" s="1"/>
  <c r="K30" i="30"/>
  <c r="L30" i="30" s="1"/>
  <c r="K24" i="30"/>
  <c r="L24" i="30" s="1"/>
  <c r="K53" i="30"/>
  <c r="L53" i="30" s="1"/>
  <c r="K55" i="30"/>
  <c r="L55" i="30" s="1"/>
  <c r="K18" i="30"/>
  <c r="L18" i="30" s="1"/>
  <c r="K20" i="30"/>
  <c r="L20" i="30" s="1"/>
  <c r="K13" i="30"/>
  <c r="L13" i="30" s="1"/>
  <c r="K23" i="30"/>
  <c r="L23" i="30" s="1"/>
  <c r="K54" i="30"/>
  <c r="L54" i="30" s="1"/>
  <c r="K51" i="30"/>
  <c r="L51" i="30" s="1"/>
  <c r="K52" i="30"/>
  <c r="L52" i="30" s="1"/>
  <c r="K17" i="30"/>
  <c r="L17" i="30" s="1"/>
  <c r="K21" i="30"/>
  <c r="L21" i="30" s="1"/>
  <c r="K40" i="27"/>
  <c r="L40" i="27" s="1"/>
  <c r="K41" i="27"/>
  <c r="L41" i="27" s="1"/>
  <c r="K43" i="27"/>
  <c r="L43" i="27" s="1"/>
  <c r="K20" i="27"/>
  <c r="L20" i="27" s="1"/>
  <c r="K27" i="27"/>
  <c r="L27" i="27" s="1"/>
  <c r="K11" i="27"/>
  <c r="L11" i="27" s="1"/>
  <c r="K17" i="27"/>
  <c r="L17" i="27" s="1"/>
  <c r="K16" i="27"/>
  <c r="L16" i="27" s="1"/>
  <c r="K42" i="27"/>
  <c r="L42" i="27" s="1"/>
  <c r="K38" i="28"/>
  <c r="L38" i="28" s="1"/>
  <c r="K29" i="28"/>
  <c r="L29" i="28" s="1"/>
  <c r="K35" i="28"/>
  <c r="L35" i="28" s="1"/>
  <c r="K39" i="28"/>
  <c r="L39" i="28" s="1"/>
  <c r="K12" i="28"/>
  <c r="L12" i="28" s="1"/>
  <c r="K37" i="28"/>
  <c r="L37" i="28" s="1"/>
  <c r="K24" i="29"/>
  <c r="L24" i="29" s="1"/>
  <c r="K29" i="29"/>
  <c r="L29" i="29" s="1"/>
  <c r="K30" i="29"/>
  <c r="L30" i="29" s="1"/>
  <c r="K28" i="29"/>
  <c r="L28" i="29" s="1"/>
  <c r="K35" i="29"/>
  <c r="L35" i="29" s="1"/>
  <c r="K12" i="29"/>
  <c r="L12" i="29" s="1"/>
  <c r="K17" i="29"/>
  <c r="L17" i="29" s="1"/>
  <c r="K18" i="29"/>
  <c r="L18" i="29" s="1"/>
  <c r="K21" i="29"/>
  <c r="L21" i="29" s="1"/>
  <c r="K37" i="29"/>
  <c r="L37" i="29" s="1"/>
  <c r="K15" i="29"/>
  <c r="L15" i="29" s="1"/>
  <c r="K19" i="29"/>
  <c r="L19" i="29" s="1"/>
  <c r="K39" i="29"/>
  <c r="L39" i="29" s="1"/>
  <c r="K22" i="29"/>
  <c r="L22" i="29" s="1"/>
  <c r="Q22" i="3" l="1"/>
  <c r="J20" i="3"/>
  <c r="K20" i="3"/>
  <c r="L20" i="3"/>
  <c r="M20" i="3"/>
  <c r="I20" i="3"/>
  <c r="J21" i="3"/>
  <c r="K21" i="3"/>
  <c r="L21" i="3"/>
  <c r="M21" i="3"/>
  <c r="I21" i="3"/>
  <c r="J22" i="3"/>
  <c r="K22" i="3"/>
  <c r="L22" i="3"/>
  <c r="M22" i="3"/>
  <c r="I22" i="3"/>
  <c r="J23" i="3"/>
  <c r="K23" i="3"/>
  <c r="L23" i="3"/>
  <c r="M23" i="3"/>
  <c r="I23" i="3"/>
  <c r="J24" i="3"/>
  <c r="K24" i="3"/>
  <c r="L24" i="3"/>
  <c r="M24" i="3"/>
  <c r="I24" i="3"/>
</calcChain>
</file>

<file path=xl/sharedStrings.xml><?xml version="1.0" encoding="utf-8"?>
<sst xmlns="http://schemas.openxmlformats.org/spreadsheetml/2006/main" count="1487" uniqueCount="453">
  <si>
    <t>Accept and Continue</t>
  </si>
  <si>
    <t xml:space="preserve">CPA Australia System of Quality Management Tool </t>
  </si>
  <si>
    <t>Sole Practitioners and Small Firms</t>
  </si>
  <si>
    <t>Set Up</t>
  </si>
  <si>
    <t>Firm Name and Assigning Responsibilities</t>
  </si>
  <si>
    <t>Firm Name:</t>
  </si>
  <si>
    <r>
      <rPr>
        <b/>
        <sz val="9"/>
        <color rgb="FF00234B"/>
        <rFont val="Arial"/>
        <family val="2"/>
      </rPr>
      <t>Ultimate responsibility and accountability</t>
    </r>
    <r>
      <rPr>
        <sz val="9"/>
        <color rgb="FF00234B"/>
        <rFont val="Arial"/>
        <family val="2"/>
      </rPr>
      <t xml:space="preserve"> for the system of quality management assigned to:</t>
    </r>
  </si>
  <si>
    <r>
      <rPr>
        <b/>
        <sz val="9"/>
        <color rgb="FF00234B"/>
        <rFont val="Arial"/>
        <family val="2"/>
      </rPr>
      <t>Operational responsibility and accountability</t>
    </r>
    <r>
      <rPr>
        <sz val="9"/>
        <color rgb="FF00234B"/>
        <rFont val="Arial"/>
        <family val="2"/>
      </rPr>
      <t xml:space="preserve"> for the system of quality management assigned to:</t>
    </r>
  </si>
  <si>
    <t>(May be the same person)</t>
  </si>
  <si>
    <t>Version History</t>
  </si>
  <si>
    <t xml:space="preserve">                                                                                  Version History</t>
  </si>
  <si>
    <t xml:space="preserve">Today </t>
  </si>
  <si>
    <t>Activity</t>
  </si>
  <si>
    <t>Nature, reason or summary of change</t>
  </si>
  <si>
    <t>Date</t>
  </si>
  <si>
    <t>System set up</t>
  </si>
  <si>
    <t>Establish system of quality management</t>
  </si>
  <si>
    <t>&lt;&lt;  Back</t>
  </si>
  <si>
    <t>Continue  &gt;&gt;</t>
  </si>
  <si>
    <t>CPA Australia System of Quality Management Tool</t>
  </si>
  <si>
    <t xml:space="preserve">Overview </t>
  </si>
  <si>
    <t>Auditing Standards</t>
  </si>
  <si>
    <t>IAASB</t>
  </si>
  <si>
    <t>AUASB</t>
  </si>
  <si>
    <t>EXRB</t>
  </si>
  <si>
    <t xml:space="preserve">Quality Management </t>
  </si>
  <si>
    <t>ISQM1, ASQM1 and PES3 introduce scalability in a risk-based approach to quality management. Relevant to the nature and circumstances of the firm and the engagements performed, members need to:</t>
  </si>
  <si>
    <t xml:space="preserve"> - establish quality objectives;</t>
  </si>
  <si>
    <t xml:space="preserve"> - identify and assess quality risks;</t>
  </si>
  <si>
    <t xml:space="preserve"> - design and implement responses; and</t>
  </si>
  <si>
    <t xml:space="preserve"> - identify information indicating a need to add or modify quality objectives, quality risks or responses.</t>
  </si>
  <si>
    <t>Objective</t>
  </si>
  <si>
    <t xml:space="preserve">The firm's objective is to design, implement and operate a quality management system for audits or reviews of financial statements, or other assurance services, providing reasonable assurance that: </t>
  </si>
  <si>
    <t xml:space="preserve">(a) the firm and its personnel fulfill their responsibilities and conduct engagements in accordance with [ASQM1: AUASB] professional standards and applicable legal and regulatory requirements; and </t>
  </si>
  <si>
    <r>
      <t xml:space="preserve">(b) engagement reports issued by the firm or engagement partners are appropriate in the circumstances. </t>
    </r>
    <r>
      <rPr>
        <sz val="8"/>
        <color rgb="FF00234B"/>
        <rFont val="Arial"/>
        <family val="2"/>
      </rPr>
      <t>[ISQM1, ASQM1, PES3, para.14]</t>
    </r>
  </si>
  <si>
    <r>
      <t xml:space="preserve">The public interest is served by the consistent performance of quality engagements. </t>
    </r>
    <r>
      <rPr>
        <sz val="8"/>
        <color rgb="FF00234B"/>
        <rFont val="Arial"/>
        <family val="2"/>
      </rPr>
      <t>[ISQM1, ASQM1, PES3, para.15]</t>
    </r>
  </si>
  <si>
    <t>Specified Responses</t>
  </si>
  <si>
    <t xml:space="preserve">The firm designs and implements reasoned responses to quality risks. Responses include policies or procedures: </t>
  </si>
  <si>
    <t xml:space="preserve">(a) for identifying, evaluating and addressing in a timely manner threats to compliance with, and breaches of, relevant ethical requirements, </t>
  </si>
  <si>
    <t>(b) to obtain, at least annually, a documented confirmation of compliance with independence requirements from all personnel required to be independent,</t>
  </si>
  <si>
    <t>(c) for addressing failures to perform work in accordance with professional standards [ASQM1: AUASB], applicable legal and regulatory requirements, or the firm’s system of quality management,</t>
  </si>
  <si>
    <t>(d) on information revealed after client acceptance where the firm would have not accepted had it known beforehand; and/or if the firm is obligated by law or regulation to accept a client engagement,</t>
  </si>
  <si>
    <r>
      <t xml:space="preserve">(e) that: (i) require communication with those charged with governance when auditing a financial report of listed entities, (ii) address when it's appropriate to communicate with external parties, and (iii) address information to be provided when communicating externally; about the firm’s system of quality management and the nature, timing, extent and form of communication. </t>
    </r>
    <r>
      <rPr>
        <sz val="8"/>
        <color rgb="FF00234B"/>
        <rFont val="Arial"/>
        <family val="2"/>
      </rPr>
      <t>[ISQM1, ASQM1, PES3, para.34]</t>
    </r>
  </si>
  <si>
    <t>Operational References</t>
  </si>
  <si>
    <t xml:space="preserve">The firm documents its system of quality management which includes policies, procedures and risk response supporting documents (e.g., programs, checklists and other working papers) that sufficiently: </t>
  </si>
  <si>
    <t xml:space="preserve">(a) support a consistent understanding of the system of quality management by personnel, including their roles and responsibilities relating to quality management and the performance of engagements; </t>
  </si>
  <si>
    <t xml:space="preserve">(b) support the consistent implementation and operation of the responses; and </t>
  </si>
  <si>
    <r>
      <t xml:space="preserve">(c) provide evidence of design, implementation and operation of responses to support evaluation by those assigned responsibility and accountability for the system. </t>
    </r>
    <r>
      <rPr>
        <sz val="8"/>
        <color rgb="FF00234B"/>
        <rFont val="Arial"/>
        <family val="2"/>
      </rPr>
      <t>[ISQM1, ASQM1, PES3, para.57]</t>
    </r>
  </si>
  <si>
    <t>Tool</t>
  </si>
  <si>
    <t>Outline</t>
  </si>
  <si>
    <t xml:space="preserve">The CPA Australia System of Quality Management Tool for sole practitioners and small firms is designed for members in public practice where in the circumstances, ultimate responsibility and accountability for the system of quality management is assigned to a principal or partner who may also be responsible for all operational aspects of the system including monitoring and remediation. </t>
  </si>
  <si>
    <t>The Tool has the following components with quality objectives as specified in the standard, each with a sample/s of possible risks:</t>
  </si>
  <si>
    <t xml:space="preserve"> - Governance and leadership</t>
  </si>
  <si>
    <t xml:space="preserve"> - Relevant ethical requirements</t>
  </si>
  <si>
    <t xml:space="preserve"> - Acceptance and continuance</t>
  </si>
  <si>
    <t xml:space="preserve"> - Engagement performance</t>
  </si>
  <si>
    <t xml:space="preserve"> - Resources  </t>
  </si>
  <si>
    <t xml:space="preserve"> - Information and communication.</t>
  </si>
  <si>
    <t>While suggestions and samples are offered in this Tool, members need to document responses to risks that reflect their firm’s quality management and control environment.</t>
  </si>
  <si>
    <t xml:space="preserve">Risk Matrix </t>
  </si>
  <si>
    <t>Overview</t>
  </si>
  <si>
    <t xml:space="preserve">The risk matrix below illustrates assessing risks where the rating or outcome is represented by the </t>
  </si>
  <si>
    <r>
      <t xml:space="preserve">intersection of occurrence and effect falling into either the </t>
    </r>
    <r>
      <rPr>
        <b/>
        <sz val="9"/>
        <color rgb="FF00234B"/>
        <rFont val="Arial"/>
        <family val="2"/>
      </rPr>
      <t>Response zone</t>
    </r>
    <r>
      <rPr>
        <sz val="9"/>
        <color rgb="FF00234B"/>
        <rFont val="Arial"/>
        <family val="2"/>
      </rPr>
      <t xml:space="preserve"> or </t>
    </r>
    <r>
      <rPr>
        <b/>
        <sz val="9"/>
        <color rgb="FF00234B"/>
        <rFont val="Arial"/>
        <family val="2"/>
      </rPr>
      <t>Acceptable zone</t>
    </r>
    <r>
      <rPr>
        <sz val="9"/>
        <color rgb="FF00234B"/>
        <rFont val="Arial"/>
        <family val="2"/>
      </rPr>
      <t>.</t>
    </r>
  </si>
  <si>
    <t>This risk rating is applied in the component worksheets of this Tool.</t>
  </si>
  <si>
    <t>RISK MATRIX</t>
  </si>
  <si>
    <t>Monitoring and Remediation</t>
  </si>
  <si>
    <t>Firms are required to establish a monitoring and remediation process to provide relevant, reliable and timely information about the design, implementation and operation of their system of quality management, and take appropriate action to remediate deficiencies on a timely basis.</t>
  </si>
  <si>
    <r>
      <t xml:space="preserve">The Tool's worksheets are designed to be flexible. Changes can be made over time. Space is provided at each quality objective for you to record the date last updated. There is also a version history table on the </t>
    </r>
    <r>
      <rPr>
        <i/>
        <sz val="9"/>
        <color rgb="FF00234B"/>
        <rFont val="Arial"/>
        <family val="2"/>
      </rPr>
      <t>Set up</t>
    </r>
    <r>
      <rPr>
        <sz val="9"/>
        <color rgb="FF00234B"/>
        <rFont val="Arial"/>
        <family val="2"/>
      </rPr>
      <t xml:space="preserve"> page for you to record the nature and reason for any changes and the date when the system was last reviewed.  </t>
    </r>
  </si>
  <si>
    <t xml:space="preserve">CPA Australia Quality Management Tool </t>
  </si>
  <si>
    <t>Guide to using the Tool's Worksheets</t>
  </si>
  <si>
    <r>
      <t>Step 1</t>
    </r>
    <r>
      <rPr>
        <b/>
        <sz val="8"/>
        <color rgb="FF00234B"/>
        <rFont val="Arial"/>
        <family val="2"/>
      </rPr>
      <t xml:space="preserve"> </t>
    </r>
  </si>
  <si>
    <t xml:space="preserve"> Establish your firm's Quality Objectives</t>
  </si>
  <si>
    <r>
      <t xml:space="preserve"> Recognise the Auditing Standards</t>
    </r>
    <r>
      <rPr>
        <b/>
        <sz val="8.5"/>
        <color rgb="FF00234B"/>
        <rFont val="Arial"/>
        <family val="2"/>
      </rPr>
      <t xml:space="preserve"> Quality Objectives</t>
    </r>
    <r>
      <rPr>
        <sz val="8.5"/>
        <color rgb="FF00234B"/>
        <rFont val="Arial"/>
        <family val="2"/>
      </rPr>
      <t xml:space="preserve"> and how they may apply to your firm. </t>
    </r>
  </si>
  <si>
    <r>
      <t xml:space="preserve"> Consider (and if applicable) record in the spare/blank sections </t>
    </r>
    <r>
      <rPr>
        <b/>
        <sz val="8.5"/>
        <color rgb="FF00234B"/>
        <rFont val="Arial"/>
        <family val="2"/>
      </rPr>
      <t>any additional quality objectives specific to your firm</t>
    </r>
    <r>
      <rPr>
        <sz val="8.5"/>
        <color rgb="FF00234B"/>
        <rFont val="Arial"/>
        <family val="2"/>
      </rPr>
      <t>.</t>
    </r>
  </si>
  <si>
    <t>Step 2                             Step 3</t>
  </si>
  <si>
    <t xml:space="preserve"> Identify and Assess Quality Risks</t>
  </si>
  <si>
    <r>
      <t xml:space="preserve"> Consider the </t>
    </r>
    <r>
      <rPr>
        <b/>
        <sz val="8.5"/>
        <color rgb="FF00234B"/>
        <rFont val="Arial"/>
        <family val="2"/>
      </rPr>
      <t>sample of risks</t>
    </r>
    <r>
      <rPr>
        <sz val="8.5"/>
        <color rgb="FF00234B"/>
        <rFont val="Arial"/>
        <family val="2"/>
      </rPr>
      <t xml:space="preserve"> provided for each quality objective (and </t>
    </r>
    <r>
      <rPr>
        <b/>
        <sz val="8.5"/>
        <color rgb="FF00234B"/>
        <rFont val="Arial"/>
        <family val="2"/>
      </rPr>
      <t>any additional/modified risks</t>
    </r>
    <r>
      <rPr>
        <sz val="8.5"/>
        <color rgb="FF00234B"/>
        <rFont val="Arial"/>
        <family val="2"/>
      </rPr>
      <t xml:space="preserve">) and how they may apply to your firm (individually or in combination with other risks). For each </t>
    </r>
    <r>
      <rPr>
        <sz val="8.5"/>
        <color theme="0"/>
        <rFont val="Arial"/>
        <family val="2"/>
      </rPr>
      <t>.</t>
    </r>
    <r>
      <rPr>
        <sz val="8.5"/>
        <color rgb="FF00234B"/>
        <rFont val="Arial"/>
        <family val="2"/>
      </rPr>
      <t xml:space="preserve">risk, assess how </t>
    </r>
    <r>
      <rPr>
        <i/>
        <sz val="8.5"/>
        <color rgb="FF00234B"/>
        <rFont val="Arial"/>
        <family val="2"/>
      </rPr>
      <t>likely</t>
    </r>
    <r>
      <rPr>
        <sz val="8.5"/>
        <color rgb="FF00234B"/>
        <rFont val="Arial"/>
        <family val="2"/>
      </rPr>
      <t xml:space="preserve"> it is to occur and its </t>
    </r>
    <r>
      <rPr>
        <i/>
        <sz val="8.5"/>
        <color rgb="FF00234B"/>
        <rFont val="Arial"/>
        <family val="2"/>
      </rPr>
      <t xml:space="preserve">effect </t>
    </r>
    <r>
      <rPr>
        <sz val="8.5"/>
        <color rgb="FF00234B"/>
        <rFont val="Arial"/>
        <family val="2"/>
      </rPr>
      <t xml:space="preserve">on achieving the quality objective by choosing a rating from "very low" to "very high" using the drop-down options. Your combined answers will appear </t>
    </r>
    <r>
      <rPr>
        <sz val="8.5"/>
        <color theme="0"/>
        <rFont val="Arial"/>
        <family val="2"/>
      </rPr>
      <t>.</t>
    </r>
    <r>
      <rPr>
        <sz val="8.5"/>
        <color rgb="FF00234B"/>
        <rFont val="Arial"/>
        <family val="2"/>
      </rPr>
      <t>as either: "</t>
    </r>
    <r>
      <rPr>
        <b/>
        <sz val="8.5"/>
        <color rgb="FF00234B"/>
        <rFont val="Arial"/>
        <family val="2"/>
      </rPr>
      <t>Not Reasonably Possible - Acceptable</t>
    </r>
    <r>
      <rPr>
        <sz val="8.5"/>
        <color rgb="FF00234B"/>
        <rFont val="Arial"/>
        <family val="2"/>
      </rPr>
      <t>" or "</t>
    </r>
    <r>
      <rPr>
        <b/>
        <sz val="8.5"/>
        <color rgb="FF00234B"/>
        <rFont val="Arial"/>
        <family val="2"/>
      </rPr>
      <t>Reasonably Possible - Response Required</t>
    </r>
    <r>
      <rPr>
        <sz val="8.5"/>
        <color rgb="FF00234B"/>
        <rFont val="Arial"/>
        <family val="2"/>
      </rPr>
      <t>"</t>
    </r>
  </si>
  <si>
    <t>Step 4a or 4b         Steps 5, 6, 7, 8</t>
  </si>
  <si>
    <t xml:space="preserve"> Design and Implement Responses</t>
  </si>
  <si>
    <r>
      <rPr>
        <b/>
        <sz val="8.5"/>
        <color rgb="FF00234B"/>
        <rFont val="Arial"/>
        <family val="2"/>
      </rPr>
      <t xml:space="preserve"> 4a</t>
    </r>
    <r>
      <rPr>
        <sz val="8.5"/>
        <color rgb="FF00234B"/>
        <rFont val="Arial"/>
        <family val="2"/>
      </rPr>
      <t xml:space="preserve">: If your risk assessment is </t>
    </r>
    <r>
      <rPr>
        <b/>
        <sz val="8.5"/>
        <color rgb="FF00234B"/>
        <rFont val="Arial"/>
        <family val="2"/>
      </rPr>
      <t>Not Reasonably Possible - Acceptable</t>
    </r>
    <r>
      <rPr>
        <sz val="8.5"/>
        <color rgb="FF00234B"/>
        <rFont val="Arial"/>
        <family val="2"/>
      </rPr>
      <t>, record in the section provided why the risk is acceptable for your firm.</t>
    </r>
  </si>
  <si>
    <r>
      <rPr>
        <b/>
        <sz val="8.5"/>
        <color rgb="FF00234B"/>
        <rFont val="Arial"/>
        <family val="2"/>
      </rPr>
      <t xml:space="preserve"> In all cases</t>
    </r>
    <r>
      <rPr>
        <sz val="8.5"/>
        <color rgb="FF00234B"/>
        <rFont val="Arial"/>
        <family val="2"/>
      </rPr>
      <t>, record who has operational responsibility (</t>
    </r>
    <r>
      <rPr>
        <b/>
        <sz val="8.5"/>
        <color rgb="FF00234B"/>
        <rFont val="Arial"/>
        <family val="2"/>
      </rPr>
      <t>Step 6</t>
    </r>
    <r>
      <rPr>
        <sz val="8.5"/>
        <color rgb="FF00234B"/>
        <rFont val="Arial"/>
        <family val="2"/>
      </rPr>
      <t>) and date (</t>
    </r>
    <r>
      <rPr>
        <b/>
        <sz val="8.5"/>
        <color rgb="FF00234B"/>
        <rFont val="Arial"/>
        <family val="2"/>
      </rPr>
      <t>Step 7</t>
    </r>
    <r>
      <rPr>
        <sz val="8.5"/>
        <color rgb="FF00234B"/>
        <rFont val="Arial"/>
        <family val="2"/>
      </rPr>
      <t>) each risk assessment was last updated. You can choose to leave showing or '</t>
    </r>
    <r>
      <rPr>
        <b/>
        <sz val="8.5"/>
        <color rgb="FF00234B"/>
        <rFont val="Arial"/>
        <family val="2"/>
      </rPr>
      <t>FILTER</t>
    </r>
    <r>
      <rPr>
        <sz val="8.5"/>
        <color rgb="FF00234B"/>
        <rFont val="Arial"/>
        <family val="2"/>
      </rPr>
      <t>' unused (green) rows (</t>
    </r>
    <r>
      <rPr>
        <b/>
        <sz val="8.5"/>
        <color rgb="FF00234B"/>
        <rFont val="Arial"/>
        <family val="2"/>
      </rPr>
      <t>step 8</t>
    </r>
    <r>
      <rPr>
        <sz val="8.5"/>
        <color rgb="FF00234B"/>
        <rFont val="Arial"/>
        <family val="2"/>
      </rPr>
      <t>).</t>
    </r>
  </si>
  <si>
    <t>In addition to the unshaded sections of the worksheets containing text, shaded areas blank out sections until activated by completing the above steps. The shaded areas are:</t>
  </si>
  <si>
    <t xml:space="preserve"> Blue shading indicates areas that are inactive or not applicable (no information should be entered into these sections, and/or they have been deactivated). </t>
  </si>
  <si>
    <t xml:space="preserve"> Green shading indicates sections that are currently blank. Completing the above steps will activate them (change to unshaded) for you to record text, and/or modify what's there.</t>
  </si>
  <si>
    <t>Use the TABs below to access the Quality Management Component Worksheets</t>
  </si>
  <si>
    <t>For Sole Practitioners and Small Firms</t>
  </si>
  <si>
    <t>Governance and Leadership</t>
  </si>
  <si>
    <t xml:space="preserve">  Quality Objectives</t>
  </si>
  <si>
    <t>Quality Risks</t>
  </si>
  <si>
    <t>Likely</t>
  </si>
  <si>
    <t>Effect</t>
  </si>
  <si>
    <t>Likelihood Risk Rating</t>
  </si>
  <si>
    <t>Consequence Risk Rating</t>
  </si>
  <si>
    <t>Combined Risk Rating</t>
  </si>
  <si>
    <t>Overall Risk Rating</t>
  </si>
  <si>
    <t>Basis for Acceptance</t>
  </si>
  <si>
    <t>Response to Quality Risk</t>
  </si>
  <si>
    <t>Operational References              (Document location/links)</t>
  </si>
  <si>
    <t>Name (Operational  Responsibility)</t>
  </si>
  <si>
    <t>Date (Last updated)</t>
  </si>
  <si>
    <t>ISQM1/ASQM1/PES3 Para.</t>
  </si>
  <si>
    <t>Step 1</t>
  </si>
  <si>
    <r>
      <t xml:space="preserve">             Step 2                   </t>
    </r>
    <r>
      <rPr>
        <sz val="9"/>
        <color rgb="FF00234B"/>
        <rFont val="Arial"/>
        <family val="2"/>
      </rPr>
      <t xml:space="preserve">Filter &gt;&gt; </t>
    </r>
    <r>
      <rPr>
        <sz val="9"/>
        <color theme="0"/>
        <rFont val="Arial"/>
        <family val="2"/>
      </rPr>
      <t xml:space="preserve"> </t>
    </r>
  </si>
  <si>
    <t>Step 3</t>
  </si>
  <si>
    <r>
      <t xml:space="preserve">Step 4a </t>
    </r>
    <r>
      <rPr>
        <sz val="8"/>
        <color theme="0"/>
        <rFont val="Arial"/>
        <family val="2"/>
      </rPr>
      <t xml:space="preserve">                  </t>
    </r>
  </si>
  <si>
    <r>
      <rPr>
        <sz val="8"/>
        <color rgb="FF00234B"/>
        <rFont val="Arial"/>
        <family val="2"/>
      </rPr>
      <t>&lt; or</t>
    </r>
    <r>
      <rPr>
        <sz val="8"/>
        <color theme="0"/>
        <rFont val="Arial"/>
        <family val="2"/>
      </rPr>
      <t xml:space="preserve"> </t>
    </r>
    <r>
      <rPr>
        <sz val="8"/>
        <color rgb="FF00234B"/>
        <rFont val="Arial"/>
        <family val="2"/>
      </rPr>
      <t>&gt;</t>
    </r>
    <r>
      <rPr>
        <sz val="8"/>
        <color theme="0"/>
        <rFont val="Arial"/>
        <family val="2"/>
      </rPr>
      <t xml:space="preserve">  </t>
    </r>
    <r>
      <rPr>
        <sz val="9"/>
        <color theme="0"/>
        <rFont val="Arial"/>
        <family val="2"/>
      </rPr>
      <t xml:space="preserve">                       Step 4b                                             </t>
    </r>
  </si>
  <si>
    <r>
      <rPr>
        <sz val="9"/>
        <color theme="0"/>
        <rFont val="Arial"/>
        <family val="2"/>
      </rPr>
      <t>Step 5</t>
    </r>
    <r>
      <rPr>
        <sz val="8"/>
        <color theme="0"/>
        <rFont val="Arial"/>
        <family val="2"/>
      </rPr>
      <t xml:space="preserve"> </t>
    </r>
    <r>
      <rPr>
        <sz val="7"/>
        <color rgb="FF00234B"/>
        <rFont val="Arial"/>
        <family val="2"/>
      </rPr>
      <t>(if applicable)</t>
    </r>
  </si>
  <si>
    <t>Step 6</t>
  </si>
  <si>
    <t>Step 7</t>
  </si>
  <si>
    <r>
      <rPr>
        <sz val="7"/>
        <color theme="4" tint="-0.249977111117893"/>
        <rFont val="Arial"/>
        <family val="2"/>
      </rPr>
      <t>&lt; QM Objectives</t>
    </r>
    <r>
      <rPr>
        <sz val="7"/>
        <rFont val="Arial"/>
        <family val="2"/>
      </rPr>
      <t xml:space="preserve"> </t>
    </r>
    <r>
      <rPr>
        <sz val="7"/>
        <color rgb="FF00234B"/>
        <rFont val="Arial"/>
        <family val="2"/>
      </rPr>
      <t>&amp;/or</t>
    </r>
    <r>
      <rPr>
        <sz val="7"/>
        <rFont val="Arial"/>
        <family val="2"/>
      </rPr>
      <t xml:space="preserve"> </t>
    </r>
    <r>
      <rPr>
        <sz val="7"/>
        <color theme="0"/>
        <rFont val="Arial"/>
        <family val="2"/>
      </rPr>
      <t xml:space="preserve">Input firm objectives </t>
    </r>
    <r>
      <rPr>
        <sz val="7"/>
        <color rgb="FF00234B"/>
        <rFont val="Arial"/>
        <family val="2"/>
      </rPr>
      <t>&gt;</t>
    </r>
  </si>
  <si>
    <r>
      <rPr>
        <sz val="7"/>
        <color rgb="FF00234B"/>
        <rFont val="Arial"/>
        <family val="2"/>
      </rPr>
      <t>&lt;</t>
    </r>
    <r>
      <rPr>
        <sz val="7"/>
        <color theme="0"/>
        <rFont val="Arial"/>
        <family val="2"/>
      </rPr>
      <t xml:space="preserve"> Consider sample risks </t>
    </r>
    <r>
      <rPr>
        <sz val="7"/>
        <color rgb="FF00234B"/>
        <rFont val="Arial"/>
        <family val="2"/>
      </rPr>
      <t>&amp;/or</t>
    </r>
    <r>
      <rPr>
        <sz val="7"/>
        <color theme="0"/>
        <rFont val="Arial"/>
        <family val="2"/>
      </rPr>
      <t xml:space="preserve"> Input firm risks</t>
    </r>
    <r>
      <rPr>
        <sz val="7"/>
        <color rgb="FF00234B"/>
        <rFont val="Arial"/>
        <family val="2"/>
      </rPr>
      <t xml:space="preserve"> &gt;</t>
    </r>
  </si>
  <si>
    <t>&lt;Make selections&gt;</t>
  </si>
  <si>
    <t>&lt; Auto fill &gt;</t>
  </si>
  <si>
    <r>
      <rPr>
        <sz val="7"/>
        <color rgb="FF00234B"/>
        <rFont val="Arial"/>
        <family val="2"/>
      </rPr>
      <t xml:space="preserve">&lt; </t>
    </r>
    <r>
      <rPr>
        <sz val="7"/>
        <color theme="0"/>
        <rFont val="Arial"/>
        <family val="2"/>
      </rPr>
      <t xml:space="preserve">Consider sample </t>
    </r>
    <r>
      <rPr>
        <sz val="7"/>
        <color rgb="FF00234B"/>
        <rFont val="Arial"/>
        <family val="2"/>
      </rPr>
      <t>&amp;/or</t>
    </r>
    <r>
      <rPr>
        <sz val="7"/>
        <color theme="0"/>
        <rFont val="Arial"/>
        <family val="2"/>
      </rPr>
      <t xml:space="preserve"> Input </t>
    </r>
    <r>
      <rPr>
        <sz val="7"/>
        <color rgb="FF00234B"/>
        <rFont val="Arial"/>
        <family val="2"/>
      </rPr>
      <t>&gt;</t>
    </r>
  </si>
  <si>
    <r>
      <rPr>
        <sz val="7"/>
        <color rgb="FF00234B"/>
        <rFont val="Arial"/>
        <family val="2"/>
      </rPr>
      <t>&lt;</t>
    </r>
    <r>
      <rPr>
        <sz val="7"/>
        <color theme="0"/>
        <rFont val="Arial"/>
        <family val="2"/>
      </rPr>
      <t xml:space="preserve"> Consider sample </t>
    </r>
    <r>
      <rPr>
        <sz val="7"/>
        <color rgb="FF00234B"/>
        <rFont val="Arial"/>
        <family val="2"/>
      </rPr>
      <t>&amp;/or</t>
    </r>
    <r>
      <rPr>
        <sz val="7"/>
        <color theme="0"/>
        <rFont val="Arial"/>
        <family val="2"/>
      </rPr>
      <t xml:space="preserve"> Input </t>
    </r>
    <r>
      <rPr>
        <sz val="7"/>
        <color rgb="FF00234B"/>
        <rFont val="Arial"/>
        <family val="2"/>
      </rPr>
      <t>&gt;</t>
    </r>
  </si>
  <si>
    <r>
      <rPr>
        <sz val="7"/>
        <color rgb="FF00234B"/>
        <rFont val="Arial"/>
        <family val="2"/>
      </rPr>
      <t>&lt;</t>
    </r>
    <r>
      <rPr>
        <sz val="7"/>
        <color theme="0"/>
        <rFont val="Arial"/>
        <family val="2"/>
      </rPr>
      <t xml:space="preserve"> Input </t>
    </r>
    <r>
      <rPr>
        <sz val="7"/>
        <color rgb="FF00234B"/>
        <rFont val="Arial"/>
        <family val="2"/>
      </rPr>
      <t>&gt;</t>
    </r>
  </si>
  <si>
    <t xml:space="preserve">The firm shall establish the following quality objectives that address the firm’s governance and leadership, which establishes the environment that supports the system of quality management: </t>
  </si>
  <si>
    <t>a</t>
  </si>
  <si>
    <t xml:space="preserve">The firm demonstrates a commitment to quality through a culture that exists throughout the firm, which recognises and reinforces: </t>
  </si>
  <si>
    <t xml:space="preserve">   i</t>
  </si>
  <si>
    <t>The firm’s role in serving the public interest by consistently performing quality engagements;</t>
  </si>
  <si>
    <r>
      <rPr>
        <b/>
        <sz val="8"/>
        <rFont val="Arial"/>
        <family val="2"/>
      </rPr>
      <t>Risk:</t>
    </r>
    <r>
      <rPr>
        <sz val="8"/>
        <rFont val="Arial"/>
        <family val="2"/>
      </rPr>
      <t xml:space="preserve"> The firm does not have documented polices and/or procedures supporting its system of quality management at the engagement level and applying the fundmental priciples. </t>
    </r>
  </si>
  <si>
    <t>Moderate</t>
  </si>
  <si>
    <t>Record here basis for acceptance</t>
  </si>
  <si>
    <t>Record here Quality Management document name, location, link</t>
  </si>
  <si>
    <t>Date (last updated)</t>
  </si>
  <si>
    <r>
      <rPr>
        <b/>
        <sz val="8"/>
        <rFont val="Arial"/>
        <family val="2"/>
      </rPr>
      <t>Risk:</t>
    </r>
    <r>
      <rPr>
        <sz val="8"/>
        <rFont val="Arial"/>
        <family val="2"/>
      </rPr>
      <t xml:space="preserve"> The firm's personnel do not have awareness or acknowledgment of the standard.</t>
    </r>
  </si>
  <si>
    <r>
      <rPr>
        <b/>
        <sz val="8"/>
        <rFont val="Arial"/>
        <family val="2"/>
      </rPr>
      <t>Response</t>
    </r>
    <r>
      <rPr>
        <sz val="8"/>
        <rFont val="Arial"/>
        <family val="2"/>
      </rPr>
      <t>: The firm has a relevant training plan for all professional staff.</t>
    </r>
  </si>
  <si>
    <r>
      <rPr>
        <b/>
        <sz val="8"/>
        <rFont val="Arial"/>
        <family val="2"/>
      </rPr>
      <t>Risk:</t>
    </r>
    <r>
      <rPr>
        <sz val="8"/>
        <rFont val="Arial"/>
        <family val="2"/>
      </rPr>
      <t xml:space="preserve"> The firm's culture does not promote professional values.</t>
    </r>
  </si>
  <si>
    <r>
      <rPr>
        <b/>
        <sz val="8"/>
        <rFont val="Arial"/>
        <family val="2"/>
      </rPr>
      <t>Response</t>
    </r>
    <r>
      <rPr>
        <sz val="8"/>
        <rFont val="Arial"/>
        <family val="2"/>
      </rPr>
      <t xml:space="preserve">: The firm has documented the firm values and if applicable communicated them to staff. </t>
    </r>
  </si>
  <si>
    <t xml:space="preserve">   ii</t>
  </si>
  <si>
    <t>The importance of professional ethics, values and attitudes;</t>
  </si>
  <si>
    <r>
      <rPr>
        <b/>
        <sz val="8"/>
        <rFont val="Arial"/>
        <family val="2"/>
      </rPr>
      <t>Risk:</t>
    </r>
    <r>
      <rPr>
        <sz val="8"/>
        <rFont val="Arial"/>
        <family val="2"/>
      </rPr>
      <t xml:space="preserve"> The firm's culture does not create an environment that supports the system of quality management.</t>
    </r>
  </si>
  <si>
    <r>
      <rPr>
        <b/>
        <sz val="8"/>
        <rFont val="Arial"/>
        <family val="2"/>
      </rPr>
      <t>Response</t>
    </r>
    <r>
      <rPr>
        <sz val="8"/>
        <rFont val="Arial"/>
        <family val="2"/>
      </rPr>
      <t xml:space="preserve">: The firm's 'tone at the top'  ensures firm values are embedded in all day to day activities. </t>
    </r>
  </si>
  <si>
    <t xml:space="preserve">   iii</t>
  </si>
  <si>
    <t xml:space="preserve">The responsibility of all personnel for quality relating to the performance of engagements or activities within the system of quality management, and their expected behavior; </t>
  </si>
  <si>
    <r>
      <rPr>
        <b/>
        <sz val="8"/>
        <rFont val="Arial"/>
        <family val="2"/>
      </rPr>
      <t>Risk:</t>
    </r>
    <r>
      <rPr>
        <sz val="8"/>
        <rFont val="Arial"/>
        <family val="2"/>
      </rPr>
      <t xml:space="preserve"> Conflicting operational and financial priorities that do not support the system of quality management.</t>
    </r>
  </si>
  <si>
    <r>
      <rPr>
        <b/>
        <sz val="8"/>
        <rFont val="Arial"/>
        <family val="2"/>
      </rPr>
      <t>Response</t>
    </r>
    <r>
      <rPr>
        <sz val="8"/>
        <rFont val="Arial"/>
        <family val="2"/>
      </rPr>
      <t xml:space="preserve">: The firm conducts periodic reviews of priorities ensuring alignment with the firms values and goals. </t>
    </r>
  </si>
  <si>
    <t xml:space="preserve">   iv</t>
  </si>
  <si>
    <t xml:space="preserve">The importance of quality in the firm’s strategic decisions and actions, including the firm’s financial and operational priorities. </t>
  </si>
  <si>
    <r>
      <rPr>
        <b/>
        <sz val="8"/>
        <rFont val="Arial"/>
        <family val="2"/>
      </rPr>
      <t>Risk:</t>
    </r>
    <r>
      <rPr>
        <sz val="8"/>
        <rFont val="Arial"/>
        <family val="2"/>
      </rPr>
      <t xml:space="preserve"> There is no alignment of strategic and operational procedures. This conflicts with the system of quality management.</t>
    </r>
  </si>
  <si>
    <r>
      <rPr>
        <b/>
        <sz val="8"/>
        <rFont val="Arial"/>
        <family val="2"/>
      </rPr>
      <t>Response</t>
    </r>
    <r>
      <rPr>
        <sz val="8"/>
        <rFont val="Arial"/>
        <family val="2"/>
      </rPr>
      <t>: Quality imperative is communicated to staff on a regular basis (although there is no need for a formal strategic document given the size of the firm).</t>
    </r>
  </si>
  <si>
    <t>b</t>
  </si>
  <si>
    <t>Leadership is responsible and accountable for quality.</t>
  </si>
  <si>
    <r>
      <rPr>
        <b/>
        <sz val="8"/>
        <rFont val="Arial"/>
        <family val="2"/>
      </rPr>
      <t>Risk:</t>
    </r>
    <r>
      <rPr>
        <sz val="8"/>
        <rFont val="Arial"/>
        <family val="2"/>
      </rPr>
      <t xml:space="preserve"> No person is identified with ultimate responsibility.</t>
    </r>
  </si>
  <si>
    <t>c</t>
  </si>
  <si>
    <t>Leadership demonstrates a commitment to quality through their actions and behaviors.</t>
  </si>
  <si>
    <r>
      <t xml:space="preserve">Risk: </t>
    </r>
    <r>
      <rPr>
        <sz val="8"/>
        <rFont val="Arial"/>
        <family val="2"/>
      </rPr>
      <t>No clear leadership from the top that supports a system of quality management.</t>
    </r>
  </si>
  <si>
    <r>
      <rPr>
        <b/>
        <sz val="8"/>
        <rFont val="Arial"/>
        <family val="2"/>
      </rPr>
      <t>Response</t>
    </r>
    <r>
      <rPr>
        <sz val="8"/>
        <rFont val="Arial"/>
        <family val="2"/>
      </rPr>
      <t>: The firm undertakes 360 degree evaluations and where necessary obtains assistance from an external service provider.</t>
    </r>
  </si>
  <si>
    <r>
      <t xml:space="preserve">Risk: </t>
    </r>
    <r>
      <rPr>
        <sz val="8"/>
        <rFont val="Arial"/>
        <family val="2"/>
      </rPr>
      <t>The firm does not have a code of conduct to reinforce commitment to quality.</t>
    </r>
  </si>
  <si>
    <r>
      <rPr>
        <b/>
        <sz val="8"/>
        <rFont val="Arial"/>
        <family val="2"/>
      </rPr>
      <t>Response</t>
    </r>
    <r>
      <rPr>
        <sz val="8"/>
        <rFont val="Arial"/>
        <family val="2"/>
      </rPr>
      <t>: The firm has developed and communicated a code of conduct for the firm that outlines what the firm expects of its staff and their behaviour.</t>
    </r>
  </si>
  <si>
    <r>
      <rPr>
        <b/>
        <sz val="8"/>
        <rFont val="Arial"/>
        <family val="2"/>
      </rPr>
      <t>Response</t>
    </r>
    <r>
      <rPr>
        <sz val="8"/>
        <rFont val="Arial"/>
        <family val="2"/>
      </rPr>
      <t>: The firm obtains advice and assistance from an external services provider to educate the leader.</t>
    </r>
  </si>
  <si>
    <t>d</t>
  </si>
  <si>
    <t xml:space="preserve">The organisational structure and assignment of roles, responsibilities and authority is appropriate to enable the design, implementation and operation of the firm’s system of quality management. </t>
  </si>
  <si>
    <r>
      <t xml:space="preserve">Risk: </t>
    </r>
    <r>
      <rPr>
        <sz val="8"/>
        <rFont val="Arial"/>
        <family val="2"/>
      </rPr>
      <t>The firm does not assign roles and/or responsibilities in the organisation that supports a system of quality management.</t>
    </r>
  </si>
  <si>
    <r>
      <rPr>
        <b/>
        <sz val="8"/>
        <rFont val="Arial"/>
        <family val="2"/>
      </rPr>
      <t>Response</t>
    </r>
    <r>
      <rPr>
        <sz val="8"/>
        <rFont val="Arial"/>
        <family val="2"/>
      </rPr>
      <t>: The firm sets position descriptions that clearly outline the role and responsibilities of each position and incorporate quality management requirements - noting that all responsibities may rest with the same person.</t>
    </r>
  </si>
  <si>
    <t>e</t>
  </si>
  <si>
    <t>Resource needs, including financial resources, are planned for and resources are obtained, allocated or assigned in a manner that is consistent with the firm’s commitment to quality.</t>
  </si>
  <si>
    <r>
      <t xml:space="preserve">Risk: </t>
    </r>
    <r>
      <rPr>
        <sz val="8"/>
        <rFont val="Arial"/>
        <family val="2"/>
      </rPr>
      <t>Lack of succession planning so message of quality leadership is lost.</t>
    </r>
  </si>
  <si>
    <r>
      <rPr>
        <b/>
        <sz val="8"/>
        <rFont val="Arial"/>
        <family val="2"/>
      </rPr>
      <t>Response</t>
    </r>
    <r>
      <rPr>
        <sz val="8"/>
        <rFont val="Arial"/>
        <family val="2"/>
      </rPr>
      <t>: The firm has a long term strategy that outlines the ongoing commitment to quality management and how it will continue into the future.</t>
    </r>
  </si>
  <si>
    <r>
      <t xml:space="preserve">Risk: </t>
    </r>
    <r>
      <rPr>
        <sz val="8"/>
        <rFont val="Arial"/>
        <family val="2"/>
      </rPr>
      <t>Lack of business planning for resource allocation including financial resources.</t>
    </r>
  </si>
  <si>
    <r>
      <rPr>
        <b/>
        <sz val="8"/>
        <rFont val="Arial"/>
        <family val="2"/>
      </rPr>
      <t>Response</t>
    </r>
    <r>
      <rPr>
        <sz val="8"/>
        <rFont val="Arial"/>
        <family val="2"/>
      </rPr>
      <t xml:space="preserve">: The firm has a business plan that includes a budget that aligns to the firms objectives and values and identifies resources needed and the budget for them. </t>
    </r>
  </si>
  <si>
    <r>
      <t xml:space="preserve">Risk: </t>
    </r>
    <r>
      <rPr>
        <sz val="8"/>
        <rFont val="Arial"/>
        <family val="2"/>
      </rPr>
      <t>The firm does not evaluate the performance of the quality management system.</t>
    </r>
  </si>
  <si>
    <r>
      <rPr>
        <b/>
        <sz val="8"/>
        <rFont val="Arial"/>
        <family val="2"/>
      </rPr>
      <t>Response</t>
    </r>
    <r>
      <rPr>
        <sz val="8"/>
        <rFont val="Arial"/>
        <family val="2"/>
      </rPr>
      <t>: The firm conduct's an annual review of quality management performance against resources, policies and procedures, compliance to standards and adoption across the firm.</t>
    </r>
  </si>
  <si>
    <t>Additional Firm Quality Objectives</t>
  </si>
  <si>
    <r>
      <t xml:space="preserve">Step 8  </t>
    </r>
    <r>
      <rPr>
        <sz val="9"/>
        <color rgb="FF00234B"/>
        <rFont val="Arial"/>
        <family val="2"/>
      </rPr>
      <t>&lt; Filter &gt;</t>
    </r>
  </si>
  <si>
    <t>Relevant Ethical Requirements</t>
  </si>
  <si>
    <r>
      <t xml:space="preserve">             Step 2                   </t>
    </r>
    <r>
      <rPr>
        <sz val="9"/>
        <color rgb="FF00234B"/>
        <rFont val="Arial"/>
        <family val="2"/>
      </rPr>
      <t xml:space="preserve">Filter &gt;&gt;  </t>
    </r>
  </si>
  <si>
    <t xml:space="preserve">The firm shall establish the following quality objectives that address the fulfillment of responsibilities in accordance with relevant ethical requirements, including those related to independence: </t>
  </si>
  <si>
    <t>The firm and its personnel:</t>
  </si>
  <si>
    <t>Understand the relevant ethical requirements to which the firm and the firm’s engagements are subject;</t>
  </si>
  <si>
    <r>
      <rPr>
        <b/>
        <sz val="8"/>
        <rFont val="Arial"/>
        <family val="2"/>
      </rPr>
      <t>Response</t>
    </r>
    <r>
      <rPr>
        <sz val="8"/>
        <rFont val="Arial"/>
        <family val="2"/>
      </rPr>
      <t xml:space="preserve">: The firm provides examples to its staff on circumstances that might lead to threats of independence so that staff understand better the requirements of the fundamental principles and independence of the Code of Ethics. </t>
    </r>
  </si>
  <si>
    <r>
      <rPr>
        <b/>
        <sz val="8"/>
        <rFont val="Arial"/>
        <family val="2"/>
      </rPr>
      <t>Response</t>
    </r>
    <r>
      <rPr>
        <sz val="8"/>
        <rFont val="Arial"/>
        <family val="2"/>
      </rPr>
      <t>: The firm's reporting system requires breaches to ethical standards be reported to the person with ultimate responsibility for the system of quality management who will determine the causes and the consequences for the breach.</t>
    </r>
  </si>
  <si>
    <r>
      <rPr>
        <b/>
        <sz val="8"/>
        <rFont val="Arial"/>
        <family val="2"/>
      </rPr>
      <t>Risk:</t>
    </r>
    <r>
      <rPr>
        <sz val="8"/>
        <rFont val="Arial"/>
        <family val="2"/>
      </rPr>
      <t xml:space="preserve"> The firm fails to educate and test personnel on how relevant ethical requirements (of integrity, objectivity, professional competence and due care, confidentiality and professional behaviour) apply to the firm and their engagements.</t>
    </r>
  </si>
  <si>
    <r>
      <rPr>
        <b/>
        <sz val="8"/>
        <rFont val="Arial"/>
        <family val="2"/>
      </rPr>
      <t>Response</t>
    </r>
    <r>
      <rPr>
        <sz val="8"/>
        <rFont val="Arial"/>
        <family val="2"/>
      </rPr>
      <t xml:space="preserve">: The firm provides adequate training to understand ethical requirements, and tests core competencies. </t>
    </r>
  </si>
  <si>
    <t>Fulfill their responsibilities in relation to the relevant ethical requirements to which the firm and the firm’s engagements are subject.</t>
  </si>
  <si>
    <r>
      <rPr>
        <b/>
        <sz val="8"/>
        <rFont val="Arial"/>
        <family val="2"/>
      </rPr>
      <t>Response</t>
    </r>
    <r>
      <rPr>
        <sz val="8"/>
        <rFont val="Arial"/>
        <family val="2"/>
      </rPr>
      <t>: The firm ensures that during the planning phase they perform an engagement review to ensure that the firm remains objective before continuing the engagement.</t>
    </r>
  </si>
  <si>
    <r>
      <rPr>
        <b/>
        <sz val="8"/>
        <rFont val="Arial"/>
        <family val="2"/>
      </rPr>
      <t>Risk:</t>
    </r>
    <r>
      <rPr>
        <sz val="8"/>
        <rFont val="Arial"/>
        <family val="2"/>
      </rPr>
      <t xml:space="preserve"> The firm does not consider professional competence and due care when providing infrequent audit and assurance services (e.g. a taxation based firm that provides audit services for small not-for-profit entities). </t>
    </r>
  </si>
  <si>
    <r>
      <rPr>
        <b/>
        <sz val="8"/>
        <rFont val="Arial"/>
        <family val="2"/>
      </rPr>
      <t>Response</t>
    </r>
    <r>
      <rPr>
        <sz val="8"/>
        <rFont val="Arial"/>
        <family val="2"/>
      </rPr>
      <t>: The firm ensures the adoption of the firm's strategic plan and evaluating services against the plan and the skills and competence that the firm holds, to ensure that professional competence and due care are maintained when providing assurance services.</t>
    </r>
  </si>
  <si>
    <r>
      <rPr>
        <b/>
        <sz val="8"/>
        <rFont val="Arial"/>
        <family val="2"/>
      </rPr>
      <t>Response</t>
    </r>
    <r>
      <rPr>
        <sz val="8"/>
        <rFont val="Arial"/>
        <family val="2"/>
      </rPr>
      <t>: The firm undertakes professional development that includes staying up to date with independence requirements, including changing legislation or regulation requirements.</t>
    </r>
  </si>
  <si>
    <r>
      <rPr>
        <b/>
        <sz val="8"/>
        <rFont val="Arial"/>
        <family val="2"/>
      </rPr>
      <t>Response</t>
    </r>
    <r>
      <rPr>
        <sz val="8"/>
        <rFont val="Arial"/>
        <family val="2"/>
      </rPr>
      <t>: The firm ensures that during the planning phase they perform an engagement review and document how the firm maintains independence.</t>
    </r>
  </si>
  <si>
    <r>
      <rPr>
        <b/>
        <sz val="8"/>
        <rFont val="Arial"/>
        <family val="2"/>
      </rPr>
      <t>Response</t>
    </r>
    <r>
      <rPr>
        <sz val="8"/>
        <rFont val="Arial"/>
        <family val="2"/>
      </rPr>
      <t>: The firm has a documented system for checking for conflicts of interest.</t>
    </r>
  </si>
  <si>
    <r>
      <rPr>
        <b/>
        <sz val="8"/>
        <rFont val="Arial"/>
        <family val="2"/>
      </rPr>
      <t>Risk:</t>
    </r>
    <r>
      <rPr>
        <sz val="8"/>
        <rFont val="Arial"/>
        <family val="2"/>
      </rPr>
      <t xml:space="preserve"> The firm can not maintain objectivity where fee dependence occurs.</t>
    </r>
  </si>
  <si>
    <r>
      <rPr>
        <b/>
        <sz val="8"/>
        <rFont val="Arial"/>
        <family val="2"/>
      </rPr>
      <t>Response</t>
    </r>
    <r>
      <rPr>
        <sz val="8"/>
        <rFont val="Arial"/>
        <family val="2"/>
      </rPr>
      <t>: The firm has a procedure that determines what to do where breaches to any of the fundamental principles and/or independence requirements cannot be met to ensure that they can be maintained across all engagements.</t>
    </r>
  </si>
  <si>
    <r>
      <rPr>
        <b/>
        <sz val="8"/>
        <rFont val="Arial"/>
        <family val="2"/>
      </rPr>
      <t>Response</t>
    </r>
    <r>
      <rPr>
        <sz val="8"/>
        <rFont val="Arial"/>
        <family val="2"/>
      </rPr>
      <t xml:space="preserve">: The firm seeks external advice where appropriate. </t>
    </r>
  </si>
  <si>
    <r>
      <rPr>
        <b/>
        <sz val="8"/>
        <rFont val="Arial"/>
        <family val="2"/>
      </rPr>
      <t>Response</t>
    </r>
    <r>
      <rPr>
        <sz val="8"/>
        <rFont val="Arial"/>
        <family val="2"/>
      </rPr>
      <t>: The firm maintains policies and procedures that inform and communicate the firm's independence requirements.</t>
    </r>
  </si>
  <si>
    <r>
      <rPr>
        <b/>
        <sz val="8"/>
        <rFont val="Arial"/>
        <family val="2"/>
      </rPr>
      <t>Response</t>
    </r>
    <r>
      <rPr>
        <sz val="8"/>
        <rFont val="Arial"/>
        <family val="2"/>
      </rPr>
      <t>:</t>
    </r>
  </si>
  <si>
    <t>Others, including if applicable the network, network firms, individuals in the network or network firms, or service providers, who are subject to the relevant ethical requirements to which the firm and the firm’s engagements are subject:</t>
  </si>
  <si>
    <t xml:space="preserve">Understand the relevant ethical requirements that apply to them; </t>
  </si>
  <si>
    <r>
      <rPr>
        <b/>
        <sz val="8"/>
        <rFont val="Arial"/>
        <family val="2"/>
      </rPr>
      <t>Response</t>
    </r>
    <r>
      <rPr>
        <sz val="8"/>
        <rFont val="Arial"/>
        <family val="2"/>
      </rPr>
      <t>: The firm obtains, at least annually, a documented confirmation of compliance with independence requirements from all personnel required by relevant ethical requirements to be independent.</t>
    </r>
  </si>
  <si>
    <r>
      <rPr>
        <b/>
        <sz val="8"/>
        <rFont val="Arial"/>
        <family val="2"/>
      </rPr>
      <t>Response</t>
    </r>
    <r>
      <rPr>
        <sz val="8"/>
        <rFont val="Arial"/>
        <family val="2"/>
      </rPr>
      <t xml:space="preserve">: </t>
    </r>
  </si>
  <si>
    <t>Fulfill their responsibilities in relation to the relevant ethical requirements that apply to them.</t>
  </si>
  <si>
    <t>Acceptance and Continuance of Client Relationships and Specific Engagements</t>
  </si>
  <si>
    <t>The firm shall establish the following quality objectives that address the acceptance and continuance of client relationships and specific engagements:</t>
  </si>
  <si>
    <t>Judgements by the firm about whether to accept or continue a client relationship or specific engagement are appropriate based on:</t>
  </si>
  <si>
    <t>Information obtained about the nature and circumstances of the engagement and the integrity and ethical values of the client (including management, and, when appropriate, those charged with governance) that is sufficient to support such judgements;</t>
  </si>
  <si>
    <r>
      <rPr>
        <b/>
        <sz val="8"/>
        <rFont val="Arial"/>
        <family val="2"/>
      </rPr>
      <t>Risk</t>
    </r>
    <r>
      <rPr>
        <sz val="8"/>
        <rFont val="Arial"/>
        <family val="2"/>
      </rPr>
      <t>: The firm does not have an established acceptance and continuance policy requiring the consideration (not limited to) of:
- understanding the nature of the entity, its operations, organisational structure, ownership and governance, its business model and how it is financed
- nature of the underlying subject matter and applicable criteria for reporting, including integrated reporting
- applicable criteria for performance measures established by recognised body of experts
- money laundering/ CTF / other criminal activities
- integrity and ethical values of client (reputation of owners, key management personnel and those charged with governance)
- whether the client is aggressively concerned with maintaining the firms fee as low as possible
- indications that the client imposed limitation in the scope of work
- the reasons for the proposed appointment of the firm and the non-reappointment of the previous firm
- the identity and business reputation of related parties.</t>
    </r>
  </si>
  <si>
    <r>
      <rPr>
        <b/>
        <sz val="8"/>
        <rFont val="Arial"/>
        <family val="2"/>
      </rPr>
      <t>Response</t>
    </r>
    <r>
      <rPr>
        <sz val="8"/>
        <rFont val="Arial"/>
        <family val="2"/>
      </rPr>
      <t>: The firm has a checklist that evaluates all elements of the engagement to the quality objectives to determine whether to accept the engagement.</t>
    </r>
  </si>
  <si>
    <r>
      <rPr>
        <b/>
        <sz val="8"/>
        <rFont val="Arial"/>
        <family val="2"/>
      </rPr>
      <t>Risk</t>
    </r>
    <r>
      <rPr>
        <sz val="8"/>
        <rFont val="Arial"/>
        <family val="2"/>
      </rPr>
      <t>: Information about the client is not reaffirmed annually through a client re-acceptance process.</t>
    </r>
  </si>
  <si>
    <r>
      <rPr>
        <b/>
        <sz val="8"/>
        <rFont val="Arial"/>
        <family val="2"/>
      </rPr>
      <t>Response</t>
    </r>
    <r>
      <rPr>
        <sz val="8"/>
        <rFont val="Arial"/>
        <family val="2"/>
      </rPr>
      <t>: The firm has a formal client re-acceptance process which considers changes in the clients circumstances, behaviours and risks and that the staffing is still appropriate.</t>
    </r>
  </si>
  <si>
    <r>
      <rPr>
        <b/>
        <sz val="8"/>
        <rFont val="Arial"/>
        <family val="2"/>
      </rPr>
      <t>Risk</t>
    </r>
    <r>
      <rPr>
        <sz val="8"/>
        <rFont val="Arial"/>
        <family val="2"/>
      </rPr>
      <t>: The firm does not take steps to consider events and circumstances that come to light after client acceptance or re-acceptance that would have caused it to decline the client relationship or specific engagement, had that information been known prior to client acceptance or re-acceptance.</t>
    </r>
  </si>
  <si>
    <r>
      <rPr>
        <b/>
        <sz val="8"/>
        <rFont val="Arial"/>
        <family val="2"/>
      </rPr>
      <t>Response</t>
    </r>
    <r>
      <rPr>
        <sz val="8"/>
        <rFont val="Arial"/>
        <family val="2"/>
      </rPr>
      <t>: The firm has a process to consider events and circumstances that come to light after client acceptance or re-acceptance that would have caused it to decline the client relationship or specific engagement, had that information been known prior to client acceptance or re-acceptance.</t>
    </r>
  </si>
  <si>
    <t>The firm’s ability to perform the engagement in accordance with professional [ASQM1: AUASB] standards and applicable legal and regulatory requirements.</t>
  </si>
  <si>
    <r>
      <rPr>
        <b/>
        <sz val="8"/>
        <rFont val="Arial"/>
        <family val="2"/>
      </rPr>
      <t>Risk</t>
    </r>
    <r>
      <rPr>
        <sz val="8"/>
        <rFont val="Arial"/>
        <family val="2"/>
      </rPr>
      <t>: The firm fails to consider ability, competence, knowledge and/or skill to perform the engagement.</t>
    </r>
  </si>
  <si>
    <t>The financial and operational priorities of the firm do not lead to inappropriate judgements about whether to accept or continue a client relationship or specific engagement.</t>
  </si>
  <si>
    <r>
      <rPr>
        <b/>
        <sz val="8"/>
        <color rgb="FF00234B"/>
        <rFont val="Arial"/>
        <family val="2"/>
      </rPr>
      <t>Risk</t>
    </r>
    <r>
      <rPr>
        <sz val="8"/>
        <color rgb="FF00234B"/>
        <rFont val="Arial"/>
        <family val="2"/>
      </rPr>
      <t>: The firm's financial or operational priorities unfairly influence acceptance and continuance decisions.</t>
    </r>
  </si>
  <si>
    <r>
      <rPr>
        <b/>
        <sz val="8"/>
        <rFont val="Arial"/>
        <family val="2"/>
      </rPr>
      <t>Response</t>
    </r>
    <r>
      <rPr>
        <sz val="8"/>
        <rFont val="Arial"/>
        <family val="2"/>
      </rPr>
      <t>: The firm has a policy that requires that the quality of an assurance engagement should not be compromised by a fee set for commercial reasons.</t>
    </r>
  </si>
  <si>
    <r>
      <t xml:space="preserve">Step 8 </t>
    </r>
    <r>
      <rPr>
        <sz val="9"/>
        <color rgb="FF00234B"/>
        <rFont val="Arial"/>
        <family val="2"/>
      </rPr>
      <t xml:space="preserve"> &lt; Filter &gt;</t>
    </r>
  </si>
  <si>
    <t>Engagement Performance</t>
  </si>
  <si>
    <t>The firm shall establish the following quality objectives that address the performance of quality engagements:</t>
  </si>
  <si>
    <t xml:space="preserve">Engagement teams understand and fulfill their responsibilities in connection with the engagements, including, as applicable, the overall responsibility of engagement partners for managing and achieving quality on the engagement and being sufficiently and appropriately involved throughout the engagement. </t>
  </si>
  <si>
    <r>
      <t xml:space="preserve">Risk: </t>
    </r>
    <r>
      <rPr>
        <sz val="8"/>
        <rFont val="Arial"/>
        <family val="2"/>
      </rPr>
      <t>The firm does not have an appropriate audit methodology in place (a documentation tool is not an audit methodology).</t>
    </r>
  </si>
  <si>
    <r>
      <rPr>
        <b/>
        <sz val="8"/>
        <rFont val="Arial"/>
        <family val="2"/>
      </rPr>
      <t>Response</t>
    </r>
    <r>
      <rPr>
        <sz val="8"/>
        <rFont val="Arial"/>
        <family val="2"/>
      </rPr>
      <t>: The CPA Australia Small Entities Audit Manual (SEAM)  is adopted by the firm.</t>
    </r>
  </si>
  <si>
    <r>
      <t xml:space="preserve">Risk: </t>
    </r>
    <r>
      <rPr>
        <sz val="8"/>
        <rFont val="Arial"/>
        <family val="2"/>
      </rPr>
      <t>The firm has not acquired or developed the technological and intellectual resources to support the conduct of quality engagements.</t>
    </r>
  </si>
  <si>
    <r>
      <t>Risk:</t>
    </r>
    <r>
      <rPr>
        <sz val="8"/>
        <rFont val="Arial"/>
        <family val="2"/>
      </rPr>
      <t xml:space="preserve"> Engagement partners do not understand and fulfill their responsibilities in leading engagements in accordance with the relevant auditing standards and the firms system of quality management.</t>
    </r>
  </si>
  <si>
    <r>
      <t xml:space="preserve">Risk: </t>
    </r>
    <r>
      <rPr>
        <sz val="8"/>
        <rFont val="Arial"/>
        <family val="2"/>
      </rPr>
      <t>Engagement partners do not review engagement procedures for areas of significant risks of material misstatement to ensure work has been performed in accordance with the applicable auditing standards, legal framework and the firms policies and procedures.</t>
    </r>
  </si>
  <si>
    <r>
      <rPr>
        <b/>
        <sz val="8"/>
        <rFont val="Arial"/>
        <family val="2"/>
      </rPr>
      <t>Response</t>
    </r>
    <r>
      <rPr>
        <sz val="8"/>
        <rFont val="Arial"/>
        <family val="2"/>
      </rPr>
      <t>: External service provider annually assesses that the level of partner involvement in engagements is appropriate.</t>
    </r>
  </si>
  <si>
    <r>
      <t xml:space="preserve">Risk: </t>
    </r>
    <r>
      <rPr>
        <sz val="8"/>
        <rFont val="Arial"/>
        <family val="2"/>
      </rPr>
      <t>Engagement partners do not review and conclude that the workpapers provide sufficient and appropriate audit evidence to support the assurance report.</t>
    </r>
  </si>
  <si>
    <t>The nature, timing and extent of direction and supervision of engagement teams and review of the work performed is appropriate based on the nature and circumstances of the engagements and the resources assigned or made available to the engagement teams, and the work performed by less experienced engagement team members is directed, supervised and reviewed by more experienced engagement team members.</t>
  </si>
  <si>
    <r>
      <t xml:space="preserve">Risk: </t>
    </r>
    <r>
      <rPr>
        <sz val="8"/>
        <rFont val="Arial"/>
        <family val="2"/>
      </rPr>
      <t>The firm does not have competent and capable human resources to perform activities or carry out responsibilities of the engagement.</t>
    </r>
  </si>
  <si>
    <r>
      <rPr>
        <b/>
        <sz val="8"/>
        <rFont val="Arial"/>
        <family val="2"/>
      </rPr>
      <t>Response</t>
    </r>
    <r>
      <rPr>
        <sz val="8"/>
        <rFont val="Arial"/>
        <family val="2"/>
      </rPr>
      <t>: The firm has undertaken a skills assessment of its personnel to ensure competencies for its client base.</t>
    </r>
  </si>
  <si>
    <r>
      <t xml:space="preserve">Risk: </t>
    </r>
    <r>
      <rPr>
        <sz val="8"/>
        <rFont val="Arial"/>
        <family val="2"/>
      </rPr>
      <t xml:space="preserve">The firm does not have a clearly agreed and communicated means of how engagements will be supervised. </t>
    </r>
  </si>
  <si>
    <r>
      <rPr>
        <b/>
        <sz val="8"/>
        <rFont val="Arial"/>
        <family val="2"/>
      </rPr>
      <t>Response</t>
    </r>
    <r>
      <rPr>
        <sz val="8"/>
        <rFont val="Arial"/>
        <family val="2"/>
      </rPr>
      <t>: The firm has documented an appropriate review system for all personnel to follow. Support training has been delivered.</t>
    </r>
  </si>
  <si>
    <r>
      <t>Risk:</t>
    </r>
    <r>
      <rPr>
        <sz val="8"/>
        <rFont val="Arial"/>
        <family val="2"/>
      </rPr>
      <t xml:space="preserve"> Engagements are not reviewed with consideration of the following (but not limited to) factors:
- whether the work has been performed in accordance with the firms policies or procedures, auditing standards, and applicable legal and regulatory requirements
- significant matters have been raised for further consideration
- appropriate consultations have been undertaken, including escalating to engagement partner, and these have been documented and implemented
- whether there is a need to revise the nature, timing and extent of planned work
- whether the work performed supports the conclusions reached and is appropriately documented
- the evidence obtained for an assurance engagement is sufficient and appropriate to support the report
- whether the objectives of the engagement have been achieved.</t>
    </r>
  </si>
  <si>
    <r>
      <rPr>
        <b/>
        <sz val="8"/>
        <rFont val="Arial"/>
        <family val="2"/>
      </rPr>
      <t>Response</t>
    </r>
    <r>
      <rPr>
        <sz val="8"/>
        <rFont val="Arial"/>
        <family val="2"/>
      </rPr>
      <t>: The firm provides personnel conducting reviews ongoing training and support material that guides them to perform their roles as expected under assurance standards and other legal and regulatory requirements.</t>
    </r>
  </si>
  <si>
    <t>Engagement teams exercise appropriate professional judgment and, when applicable to the type of engagement, professional skepticism.</t>
  </si>
  <si>
    <r>
      <t xml:space="preserve">Risk: </t>
    </r>
    <r>
      <rPr>
        <sz val="8"/>
        <rFont val="Arial"/>
        <family val="2"/>
      </rPr>
      <t>The firm becomes too familiar with the client to be objective in the engagement.</t>
    </r>
  </si>
  <si>
    <r>
      <rPr>
        <b/>
        <sz val="8"/>
        <rFont val="Arial"/>
        <family val="2"/>
      </rPr>
      <t>Response</t>
    </r>
    <r>
      <rPr>
        <sz val="8"/>
        <rFont val="Arial"/>
        <family val="2"/>
      </rPr>
      <t xml:space="preserve">: The firm has policies referencing when rotation is required due to the familiarity threat. </t>
    </r>
  </si>
  <si>
    <r>
      <t xml:space="preserve">Risk: </t>
    </r>
    <r>
      <rPr>
        <sz val="8"/>
        <rFont val="Arial"/>
        <family val="2"/>
      </rPr>
      <t>Lack of skills/knowledge to be able to make professional judgement.</t>
    </r>
  </si>
  <si>
    <r>
      <rPr>
        <b/>
        <sz val="8"/>
        <rFont val="Arial"/>
        <family val="2"/>
      </rPr>
      <t>Response</t>
    </r>
    <r>
      <rPr>
        <sz val="8"/>
        <rFont val="Arial"/>
        <family val="2"/>
      </rPr>
      <t xml:space="preserve">: The firm has a training plan so that staff utilise their skills and knowledge in making professional judgements. </t>
    </r>
  </si>
  <si>
    <r>
      <t>Risk</t>
    </r>
    <r>
      <rPr>
        <sz val="8"/>
        <rFont val="Arial"/>
        <family val="2"/>
      </rPr>
      <t>: Not having another person to test the professional judgement taken.</t>
    </r>
  </si>
  <si>
    <r>
      <rPr>
        <b/>
        <sz val="8"/>
        <rFont val="Arial"/>
        <family val="2"/>
      </rPr>
      <t>Response</t>
    </r>
    <r>
      <rPr>
        <sz val="8"/>
        <rFont val="Arial"/>
        <family val="2"/>
      </rPr>
      <t>: External service provider engaged to consult on areas where considerable professional judgement is required.</t>
    </r>
  </si>
  <si>
    <r>
      <t xml:space="preserve">Risk: </t>
    </r>
    <r>
      <rPr>
        <sz val="8"/>
        <rFont val="Arial"/>
        <family val="2"/>
      </rPr>
      <t>Not having an inquiring mind with the engagement.</t>
    </r>
  </si>
  <si>
    <r>
      <rPr>
        <b/>
        <sz val="8"/>
        <rFont val="Arial"/>
        <family val="2"/>
      </rPr>
      <t>Response</t>
    </r>
    <r>
      <rPr>
        <sz val="8"/>
        <rFont val="Arial"/>
        <family val="2"/>
      </rPr>
      <t>: The firm reinforces during regular training, that personnel are empowered to ask questions, to test assumptions and to not accept responses on face value.</t>
    </r>
  </si>
  <si>
    <t>Consultation on difficult or contentious matters is undertaken and the conclusions agreed are implemented.</t>
  </si>
  <si>
    <r>
      <t xml:space="preserve">Risk: </t>
    </r>
    <r>
      <rPr>
        <sz val="8"/>
        <rFont val="Arial"/>
        <family val="2"/>
      </rPr>
      <t>Not having the resources available for the consultation.</t>
    </r>
  </si>
  <si>
    <r>
      <rPr>
        <b/>
        <sz val="8"/>
        <rFont val="Arial"/>
        <family val="2"/>
      </rPr>
      <t>Response</t>
    </r>
    <r>
      <rPr>
        <sz val="8"/>
        <rFont val="Arial"/>
        <family val="2"/>
      </rPr>
      <t xml:space="preserve">: External service provider engaged to consult where internal resources are not available. </t>
    </r>
  </si>
  <si>
    <r>
      <t xml:space="preserve">Risk: </t>
    </r>
    <r>
      <rPr>
        <sz val="8"/>
        <rFont val="Arial"/>
        <family val="2"/>
      </rPr>
      <t>Not consulting on difficult or contentious matters.</t>
    </r>
  </si>
  <si>
    <r>
      <rPr>
        <b/>
        <sz val="8"/>
        <rFont val="Arial"/>
        <family val="2"/>
      </rPr>
      <t>Response</t>
    </r>
    <r>
      <rPr>
        <sz val="8"/>
        <rFont val="Arial"/>
        <family val="2"/>
      </rPr>
      <t>: The firm has a consultation policy for difficult or contentious matters, including the requirement to reach out to an external service provider on audit or accounting matters.</t>
    </r>
  </si>
  <si>
    <t>Differences of opinion within the engagement team, or between the engagement team and the engagement quality reviewer or individuals performing activities within the firm’s system of quality management are brought to the attention of the firm and resolved.</t>
  </si>
  <si>
    <r>
      <t xml:space="preserve">Risk: </t>
    </r>
    <r>
      <rPr>
        <sz val="8"/>
        <rFont val="Arial"/>
        <family val="2"/>
      </rPr>
      <t>Assurance partner will not allow their opinion to be questioned.</t>
    </r>
  </si>
  <si>
    <r>
      <rPr>
        <b/>
        <sz val="8"/>
        <rFont val="Arial"/>
        <family val="2"/>
      </rPr>
      <t>Response</t>
    </r>
    <r>
      <rPr>
        <sz val="8"/>
        <rFont val="Arial"/>
        <family val="2"/>
      </rPr>
      <t>: The firm establishes a culture that supports all levels of questioning opinions and documents responses.</t>
    </r>
  </si>
  <si>
    <r>
      <t xml:space="preserve">Risk: </t>
    </r>
    <r>
      <rPr>
        <sz val="8"/>
        <rFont val="Arial"/>
        <family val="2"/>
      </rPr>
      <t>Not having a policy or procedure in place to deal with differences of opinion.</t>
    </r>
  </si>
  <si>
    <r>
      <rPr>
        <b/>
        <sz val="8"/>
        <rFont val="Arial"/>
        <family val="2"/>
      </rPr>
      <t>Response</t>
    </r>
    <r>
      <rPr>
        <sz val="8"/>
        <rFont val="Arial"/>
        <family val="2"/>
      </rPr>
      <t>: The firm has established a culture that supports questioning opinions.</t>
    </r>
  </si>
  <si>
    <t>f</t>
  </si>
  <si>
    <t xml:space="preserve">Engagement documentation is assembled on a timely basis after the date of the engagement report, and is appropriately maintained and retained to meet the needs of the firm and comply with law, regulation, relevant ethical requirements, or professional [ASQM1: AUASB] standards. </t>
  </si>
  <si>
    <r>
      <t xml:space="preserve">Risk: </t>
    </r>
    <r>
      <rPr>
        <sz val="8"/>
        <rFont val="Arial"/>
        <family val="2"/>
      </rPr>
      <t>Not having a system or procedure for assembling engagement in a timely manner.</t>
    </r>
  </si>
  <si>
    <r>
      <rPr>
        <b/>
        <sz val="8"/>
        <rFont val="Arial"/>
        <family val="2"/>
      </rPr>
      <t>Response</t>
    </r>
    <r>
      <rPr>
        <sz val="8"/>
        <rFont val="Arial"/>
        <family val="2"/>
      </rPr>
      <t>: The firm has a system or procedure for assembling the engagement and defines the prescribed time. All engagement timelines are monitored.</t>
    </r>
  </si>
  <si>
    <r>
      <rPr>
        <b/>
        <sz val="8"/>
        <rFont val="Arial"/>
        <family val="2"/>
      </rPr>
      <t>Response</t>
    </r>
    <r>
      <rPr>
        <sz val="8"/>
        <rFont val="Arial"/>
        <family val="2"/>
      </rPr>
      <t>: The firm has a system or procedure for assembling the engagement.</t>
    </r>
  </si>
  <si>
    <r>
      <t xml:space="preserve">Risk: </t>
    </r>
    <r>
      <rPr>
        <sz val="8"/>
        <rFont val="Arial"/>
        <family val="2"/>
      </rPr>
      <t>Not having retention and/or maintenance of engagement documentation policy including safe custody and backups.</t>
    </r>
  </si>
  <si>
    <r>
      <rPr>
        <b/>
        <sz val="8"/>
        <rFont val="Arial"/>
        <family val="2"/>
      </rPr>
      <t>Response</t>
    </r>
    <r>
      <rPr>
        <sz val="8"/>
        <rFont val="Arial"/>
        <family val="2"/>
      </rPr>
      <t>: The firm has a system or procedure for assembling the engagement, ensuring safe custody and back-up arrangements.</t>
    </r>
  </si>
  <si>
    <r>
      <t xml:space="preserve">Risk: </t>
    </r>
    <r>
      <rPr>
        <sz val="8"/>
        <rFont val="Arial"/>
        <family val="2"/>
      </rPr>
      <t>Not prescribing retention periods or applying the appropriate retention period.</t>
    </r>
  </si>
  <si>
    <t>Resources</t>
  </si>
  <si>
    <r>
      <t xml:space="preserve">             Step 2                  </t>
    </r>
    <r>
      <rPr>
        <sz val="9"/>
        <color rgb="FF00234B"/>
        <rFont val="Arial"/>
        <family val="2"/>
      </rPr>
      <t xml:space="preserve"> Filter &gt;&gt;  </t>
    </r>
  </si>
  <si>
    <t>The firm shall establish the following quality objectives that address appropriately obtaining, developing, using, maintaining, allocating and assigning resources in a timely manner to enable the design, implementation and operation of the system of quality management:</t>
  </si>
  <si>
    <t>Human Resources</t>
  </si>
  <si>
    <t>Personnel are hired, developed and retained and have the competence and capabilities to:</t>
  </si>
  <si>
    <t>Consistently perform quality engagements, including having knowledge or experience relevant to the engagements the firm performs; or</t>
  </si>
  <si>
    <r>
      <rPr>
        <b/>
        <sz val="8"/>
        <rFont val="Arial"/>
        <family val="2"/>
      </rPr>
      <t>Risk:</t>
    </r>
    <r>
      <rPr>
        <sz val="8"/>
        <rFont val="Arial"/>
        <family val="2"/>
      </rPr>
      <t xml:space="preserve"> The risk of not being able to attract, retain, and/or afford competent personnel.</t>
    </r>
  </si>
  <si>
    <r>
      <rPr>
        <b/>
        <sz val="8"/>
        <rFont val="Arial"/>
        <family val="2"/>
      </rPr>
      <t>Response</t>
    </r>
    <r>
      <rPr>
        <sz val="8"/>
        <rFont val="Arial"/>
        <family val="2"/>
      </rPr>
      <t>: The firm has a culture and reputation that attracts both clients and personnel and has the financial resources to afford them.</t>
    </r>
  </si>
  <si>
    <r>
      <rPr>
        <b/>
        <sz val="8"/>
        <rFont val="Arial"/>
        <family val="2"/>
      </rPr>
      <t>Risk:</t>
    </r>
    <r>
      <rPr>
        <sz val="8"/>
        <rFont val="Arial"/>
        <family val="2"/>
      </rPr>
      <t xml:space="preserve"> Failure to develop and maintain competency of staff in performing their roles and responsibilities.</t>
    </r>
  </si>
  <si>
    <r>
      <rPr>
        <b/>
        <sz val="8"/>
        <rFont val="Arial"/>
        <family val="2"/>
      </rPr>
      <t>Response</t>
    </r>
    <r>
      <rPr>
        <sz val="8"/>
        <rFont val="Arial"/>
        <family val="2"/>
      </rPr>
      <t>: The firm ensures that personnel are sufficiently trained and attend regular training to at least maintain their professional competence to continue in the role.</t>
    </r>
  </si>
  <si>
    <r>
      <rPr>
        <b/>
        <sz val="8"/>
        <rFont val="Arial"/>
        <family val="2"/>
      </rPr>
      <t>Risk:</t>
    </r>
    <r>
      <rPr>
        <sz val="8"/>
        <rFont val="Arial"/>
        <family val="2"/>
      </rPr>
      <t xml:space="preserve"> The firm does not have effective mechanisms to undertake and evaluate competence and performance of personnel.</t>
    </r>
  </si>
  <si>
    <r>
      <rPr>
        <b/>
        <sz val="8"/>
        <rFont val="Arial"/>
        <family val="2"/>
      </rPr>
      <t>Response</t>
    </r>
    <r>
      <rPr>
        <sz val="8"/>
        <rFont val="Arial"/>
        <family val="2"/>
      </rPr>
      <t>: The firm has a system as part of the annual performance evaluation to measure personnel competence and performance.</t>
    </r>
  </si>
  <si>
    <r>
      <rPr>
        <b/>
        <sz val="8"/>
        <rFont val="Arial"/>
        <family val="2"/>
      </rPr>
      <t>Response</t>
    </r>
    <r>
      <rPr>
        <sz val="8"/>
        <rFont val="Arial"/>
        <family val="2"/>
      </rPr>
      <t>: The firm provides adequate training for personnel where negative actions or behaviours have been identified.</t>
    </r>
  </si>
  <si>
    <t>Perform activities or carry out responsibilities in relation to the operation of the firm’s system of quality management.</t>
  </si>
  <si>
    <r>
      <rPr>
        <b/>
        <sz val="8"/>
        <rFont val="Arial"/>
        <family val="2"/>
      </rPr>
      <t>Risk:</t>
    </r>
    <r>
      <rPr>
        <sz val="8"/>
        <rFont val="Arial"/>
        <family val="2"/>
      </rPr>
      <t xml:space="preserve"> The person with ultimate responsibility and operating effectiveness does not carry out their responsibilities under the system of quality management.</t>
    </r>
  </si>
  <si>
    <r>
      <rPr>
        <b/>
        <sz val="8"/>
        <rFont val="Arial"/>
        <family val="2"/>
      </rPr>
      <t>Response</t>
    </r>
    <r>
      <rPr>
        <sz val="8"/>
        <rFont val="Arial"/>
        <family val="2"/>
      </rPr>
      <t>: The firm uses an external service provider to assess the performance of the person responsible.</t>
    </r>
  </si>
  <si>
    <r>
      <rPr>
        <b/>
        <sz val="8"/>
        <rFont val="Arial"/>
        <family val="2"/>
      </rPr>
      <t>Response</t>
    </r>
    <r>
      <rPr>
        <sz val="8"/>
        <rFont val="Arial"/>
        <family val="2"/>
      </rPr>
      <t>: The firm has a system as part of the annual performance evaluation to measure service providers competence and performance.</t>
    </r>
  </si>
  <si>
    <t>Personnel demonstrate a commitment to quality through their actions and behaviors, develop and maintain the appropriate competence to perform their roles, and are held accountable or recognised through timely evaluations, compensation, promotion and other incentives.</t>
  </si>
  <si>
    <r>
      <rPr>
        <b/>
        <sz val="8"/>
        <rFont val="Arial"/>
        <family val="2"/>
      </rPr>
      <t>Risk:</t>
    </r>
    <r>
      <rPr>
        <sz val="8"/>
        <rFont val="Arial"/>
        <family val="2"/>
      </rPr>
      <t xml:space="preserve"> Failure to have a policy or procedure for holding personnel accountable for actions or behaviour that negatively impact the quality of the engagement.</t>
    </r>
  </si>
  <si>
    <r>
      <rPr>
        <b/>
        <sz val="8"/>
        <rFont val="Arial"/>
        <family val="2"/>
      </rPr>
      <t>Response</t>
    </r>
    <r>
      <rPr>
        <sz val="8"/>
        <rFont val="Arial"/>
        <family val="2"/>
      </rPr>
      <t xml:space="preserve">: The firm has a policy and procedure for holding personnel accountable for their behaviours and actions as they arise. </t>
    </r>
  </si>
  <si>
    <r>
      <rPr>
        <b/>
        <sz val="8"/>
        <rFont val="Arial"/>
        <family val="2"/>
      </rPr>
      <t>Risk:</t>
    </r>
    <r>
      <rPr>
        <sz val="8"/>
        <rFont val="Arial"/>
        <family val="2"/>
      </rPr>
      <t xml:space="preserve"> The firm does not apply appropriate engagement planning to ensure sufficient time and resources are allocated.</t>
    </r>
  </si>
  <si>
    <r>
      <rPr>
        <b/>
        <sz val="8"/>
        <rFont val="Arial"/>
        <family val="2"/>
      </rPr>
      <t>Response</t>
    </r>
    <r>
      <rPr>
        <sz val="8"/>
        <rFont val="Arial"/>
        <family val="2"/>
      </rPr>
      <t>: As part of the firm's acceptance and continuance policies and procedures it ensures it has appropriate resources that are available and planned appropriately through using the firms resource allocation tool (this maybe retain or it maybe a whiteboard dedicated to resource allocation).</t>
    </r>
  </si>
  <si>
    <t>Individuals are obtained from external sources (i.e., the network, another network firm or a service provider) when the firm does not have sufficient or appropriate personnel to enable the operation of firm’s system of quality management or performance of engagements.</t>
  </si>
  <si>
    <r>
      <rPr>
        <b/>
        <sz val="8"/>
        <rFont val="Arial"/>
        <family val="2"/>
      </rPr>
      <t>Risk:</t>
    </r>
    <r>
      <rPr>
        <sz val="8"/>
        <rFont val="Arial"/>
        <family val="2"/>
      </rPr>
      <t xml:space="preserve"> The firm does not request external service providers to assist when there is a clear need.</t>
    </r>
  </si>
  <si>
    <r>
      <rPr>
        <b/>
        <sz val="8"/>
        <rFont val="Arial"/>
        <family val="2"/>
      </rPr>
      <t>Risk:</t>
    </r>
    <r>
      <rPr>
        <sz val="8"/>
        <rFont val="Arial"/>
        <family val="2"/>
      </rPr>
      <t xml:space="preserve"> The external service providers engaged by the firm do not have the skills, knowledge or time to support the firm with a quality outcome.</t>
    </r>
  </si>
  <si>
    <r>
      <rPr>
        <b/>
        <sz val="8"/>
        <rFont val="Arial"/>
        <family val="2"/>
      </rPr>
      <t>Response</t>
    </r>
    <r>
      <rPr>
        <sz val="8"/>
        <rFont val="Arial"/>
        <family val="2"/>
      </rPr>
      <t>: The firm sets out the relevant criteria for assistance and has the right under the contractual arrangements to cease the work of the external service provider.</t>
    </r>
  </si>
  <si>
    <t xml:space="preserve">Engagement team members are assigned to each engagement, including an engagement partner, who have appropriate competence and capabilities, including being given sufficient time, to consistently perform quality engagements. </t>
  </si>
  <si>
    <r>
      <rPr>
        <b/>
        <sz val="8"/>
        <rFont val="Arial"/>
        <family val="2"/>
      </rPr>
      <t>Risk:</t>
    </r>
    <r>
      <rPr>
        <sz val="8"/>
        <rFont val="Arial"/>
        <family val="2"/>
      </rPr>
      <t xml:space="preserve"> The firm does not assign appropriate staff to engagements.</t>
    </r>
  </si>
  <si>
    <r>
      <rPr>
        <b/>
        <sz val="8"/>
        <rFont val="Arial"/>
        <family val="2"/>
      </rPr>
      <t>Response</t>
    </r>
    <r>
      <rPr>
        <sz val="8"/>
        <rFont val="Arial"/>
        <family val="2"/>
      </rPr>
      <t>: The firm ensures appropriate resources are available and planned appropriately through using the firms resource allocation tool (this maybe retain or it maybe a whiteboard dedicated to resource allocation).</t>
    </r>
  </si>
  <si>
    <t xml:space="preserve">Individuals are assigned to perform activities within the system of quality management who have appropriate competence and capabilities, including sufficient time, to perform such activities. </t>
  </si>
  <si>
    <t>Technological Resources</t>
  </si>
  <si>
    <t>Appropriate technological resources are obtained or developed, implemented, maintained, and used, to enable the operation of the firm’s system of quality management and the performance of engagements.</t>
  </si>
  <si>
    <r>
      <rPr>
        <b/>
        <sz val="8"/>
        <rFont val="Arial"/>
        <family val="2"/>
      </rPr>
      <t>Risk:</t>
    </r>
    <r>
      <rPr>
        <sz val="8"/>
        <rFont val="Arial"/>
        <family val="2"/>
      </rPr>
      <t xml:space="preserve"> The firm does not have an adequate back-up system and/or disaster recovery to supplement the firm's technological resources in the event of failure.</t>
    </r>
  </si>
  <si>
    <r>
      <rPr>
        <b/>
        <sz val="8"/>
        <rFont val="Arial"/>
        <family val="2"/>
      </rPr>
      <t>Response</t>
    </r>
    <r>
      <rPr>
        <sz val="8"/>
        <rFont val="Arial"/>
        <family val="2"/>
      </rPr>
      <t>: The firm has an established back up system that includes a disaster recovery process to protect the firm against loss or system failure.</t>
    </r>
  </si>
  <si>
    <r>
      <rPr>
        <b/>
        <sz val="8"/>
        <rFont val="Arial"/>
        <family val="2"/>
      </rPr>
      <t>Risk:</t>
    </r>
    <r>
      <rPr>
        <sz val="8"/>
        <rFont val="Arial"/>
        <family val="2"/>
      </rPr>
      <t xml:space="preserve"> The firm does not have an appropriate system or procedure for service provider access to the firm's technology resources.</t>
    </r>
  </si>
  <si>
    <r>
      <rPr>
        <b/>
        <sz val="8"/>
        <rFont val="Arial"/>
        <family val="2"/>
      </rPr>
      <t>Response</t>
    </r>
    <r>
      <rPr>
        <sz val="8"/>
        <rFont val="Arial"/>
        <family val="2"/>
      </rPr>
      <t>: The firm has a policy and procedures for the firm's technological resources that includes service providers access and requirements.</t>
    </r>
  </si>
  <si>
    <r>
      <rPr>
        <b/>
        <sz val="8"/>
        <rFont val="Arial"/>
        <family val="2"/>
      </rPr>
      <t>Risk:</t>
    </r>
    <r>
      <rPr>
        <sz val="8"/>
        <rFont val="Arial"/>
        <family val="2"/>
      </rPr>
      <t xml:space="preserve"> The firm's technology does not ensure confidentiality is preserved, or produces the appropriate outputs required.</t>
    </r>
  </si>
  <si>
    <r>
      <rPr>
        <b/>
        <sz val="8"/>
        <rFont val="Arial"/>
        <family val="2"/>
      </rPr>
      <t>Response</t>
    </r>
    <r>
      <rPr>
        <sz val="8"/>
        <rFont val="Arial"/>
        <family val="2"/>
      </rPr>
      <t>: The firm ensures that the technological resources provide adequate data security and maintains client confidentiality.</t>
    </r>
  </si>
  <si>
    <r>
      <rPr>
        <b/>
        <sz val="8"/>
        <rFont val="Arial"/>
        <family val="2"/>
      </rPr>
      <t>Risk:</t>
    </r>
    <r>
      <rPr>
        <sz val="8"/>
        <rFont val="Arial"/>
        <family val="2"/>
      </rPr>
      <t xml:space="preserve"> The firm does not have a policy/procedure to ensure appropriate updates to technological and intellectual resources. </t>
    </r>
  </si>
  <si>
    <r>
      <rPr>
        <b/>
        <sz val="8"/>
        <rFont val="Arial"/>
        <family val="2"/>
      </rPr>
      <t>Response</t>
    </r>
    <r>
      <rPr>
        <sz val="8"/>
        <rFont val="Arial"/>
        <family val="2"/>
      </rPr>
      <t>: The firm has a policy and procedure that includes updates to technology and resources, and includes who is responsible, how often and how they proceed.</t>
    </r>
  </si>
  <si>
    <t>Intellectual Resources</t>
  </si>
  <si>
    <t>g</t>
  </si>
  <si>
    <t xml:space="preserve">Appropriate intellectual resources are obtained or developed, implemented, maintained, and used, to enable the operation of the firm’s system of quality management and the consistent performance of quality engagements, and such intellectual resources are consistent with professional [ASQM1: AUASB] standards and applicable legal and regulatory requirements, where applicable. </t>
  </si>
  <si>
    <r>
      <rPr>
        <b/>
        <sz val="8"/>
        <rFont val="Arial"/>
        <family val="2"/>
      </rPr>
      <t>Risk:</t>
    </r>
    <r>
      <rPr>
        <sz val="8"/>
        <rFont val="Arial"/>
        <family val="2"/>
      </rPr>
      <t xml:space="preserve"> The firm does not maintain an inventory of its intellectual resources.</t>
    </r>
  </si>
  <si>
    <r>
      <rPr>
        <b/>
        <sz val="8"/>
        <rFont val="Arial"/>
        <family val="2"/>
      </rPr>
      <t>Response</t>
    </r>
    <r>
      <rPr>
        <sz val="8"/>
        <rFont val="Arial"/>
        <family val="2"/>
      </rPr>
      <t>: The firm maintains intellectual property records.</t>
    </r>
  </si>
  <si>
    <r>
      <rPr>
        <b/>
        <sz val="8"/>
        <rFont val="Arial"/>
        <family val="2"/>
      </rPr>
      <t>Response</t>
    </r>
    <r>
      <rPr>
        <sz val="8"/>
        <rFont val="Arial"/>
        <family val="2"/>
      </rPr>
      <t>: The firm includes protection and retention of intellectual property in staff/employee contracts (if applicable).</t>
    </r>
  </si>
  <si>
    <r>
      <rPr>
        <b/>
        <sz val="8"/>
        <rFont val="Arial"/>
        <family val="2"/>
      </rPr>
      <t>Risk:</t>
    </r>
    <r>
      <rPr>
        <sz val="8"/>
        <rFont val="Arial"/>
        <family val="2"/>
      </rPr>
      <t xml:space="preserve"> The firm does not maintain its audit methodology to be up to date with auditing standards or the types of engagements they perform.</t>
    </r>
  </si>
  <si>
    <r>
      <rPr>
        <b/>
        <sz val="8"/>
        <rFont val="Arial"/>
        <family val="2"/>
      </rPr>
      <t>Response</t>
    </r>
    <r>
      <rPr>
        <sz val="8"/>
        <rFont val="Arial"/>
        <family val="2"/>
      </rPr>
      <t>: The firm engages a service provider to ensure the ongoing revision of its methodology for changes in standards etc.</t>
    </r>
  </si>
  <si>
    <t>Service Providers</t>
  </si>
  <si>
    <t>h</t>
  </si>
  <si>
    <t>Human, technological or intellectual resources from service providers are appropriate for use in the firm’s system of quality management and in the performance of engagements, taking into account the quality objectives in paragraph 32 (d),(e),(f) and (g).</t>
  </si>
  <si>
    <r>
      <rPr>
        <b/>
        <sz val="8"/>
        <rFont val="Arial"/>
        <family val="2"/>
      </rPr>
      <t>Risk:</t>
    </r>
    <r>
      <rPr>
        <sz val="8"/>
        <rFont val="Arial"/>
        <family val="2"/>
      </rPr>
      <t xml:space="preserve"> The capability of the service provider does not allow for work to be performed to the same standard.</t>
    </r>
  </si>
  <si>
    <r>
      <rPr>
        <b/>
        <sz val="8"/>
        <rFont val="Arial"/>
        <family val="2"/>
      </rPr>
      <t>Response</t>
    </r>
    <r>
      <rPr>
        <sz val="8"/>
        <rFont val="Arial"/>
        <family val="2"/>
      </rPr>
      <t>: The firm conducts reviews of services and deliverables from service providers as part of its payment and contracting governance.</t>
    </r>
  </si>
  <si>
    <r>
      <rPr>
        <b/>
        <sz val="8"/>
        <rFont val="Arial"/>
        <family val="2"/>
      </rPr>
      <t>Risk:</t>
    </r>
    <r>
      <rPr>
        <sz val="8"/>
        <rFont val="Arial"/>
        <family val="2"/>
      </rPr>
      <t xml:space="preserve"> The firms service provider does not perform work to the same standard as the firms personnel.</t>
    </r>
  </si>
  <si>
    <r>
      <rPr>
        <b/>
        <sz val="8"/>
        <rFont val="Arial"/>
        <family val="2"/>
      </rPr>
      <t>Risk:</t>
    </r>
    <r>
      <rPr>
        <sz val="8"/>
        <rFont val="Arial"/>
        <family val="2"/>
      </rPr>
      <t xml:space="preserve"> The service provider does not understand the legal and regulatory framework that the engagement work is to be delivered in.</t>
    </r>
  </si>
  <si>
    <r>
      <rPr>
        <b/>
        <sz val="8"/>
        <rFont val="Arial"/>
        <family val="2"/>
      </rPr>
      <t>Risk:</t>
    </r>
    <r>
      <rPr>
        <sz val="8"/>
        <rFont val="Arial"/>
        <family val="2"/>
      </rPr>
      <t xml:space="preserve"> Firm does not accept the need for service providers.  </t>
    </r>
  </si>
  <si>
    <r>
      <rPr>
        <b/>
        <sz val="8"/>
        <rFont val="Arial"/>
        <family val="2"/>
      </rPr>
      <t>Risk:</t>
    </r>
    <r>
      <rPr>
        <sz val="8"/>
        <rFont val="Arial"/>
        <family val="2"/>
      </rPr>
      <t xml:space="preserve"> Firm has not done a formal assessment of the services that have been provided to ensure that they meet the objectives of the firm.</t>
    </r>
  </si>
  <si>
    <t>Information and Communication</t>
  </si>
  <si>
    <t>The firm shall establish the following quality objectives that address obtaining, generating or using information regarding the system of quality management, and communicating information within the firm and to external parties on a timely basis to enable the design, implementation and operation of the system of quality management:</t>
  </si>
  <si>
    <t>The information system identifies, captures, processes and maintains relevant and reliable information that supports the system of quality management, whether from internal or external sources.</t>
  </si>
  <si>
    <r>
      <rPr>
        <b/>
        <sz val="8"/>
        <rFont val="Arial"/>
        <family val="2"/>
      </rPr>
      <t>Risk:</t>
    </r>
    <r>
      <rPr>
        <sz val="8"/>
        <rFont val="Arial"/>
        <family val="2"/>
      </rPr>
      <t xml:space="preserve"> The firm's information system do not support the communication of the key messages supporting the system of quality management.</t>
    </r>
  </si>
  <si>
    <r>
      <rPr>
        <b/>
        <sz val="8"/>
        <rFont val="Arial"/>
        <family val="2"/>
      </rPr>
      <t>Response</t>
    </r>
    <r>
      <rPr>
        <sz val="8"/>
        <rFont val="Arial"/>
        <family val="2"/>
      </rPr>
      <t>: The firm has appropriate tools or platform where information can be securely stored and communicated to appropriate stakeholders.</t>
    </r>
  </si>
  <si>
    <t xml:space="preserve">The culture of the firm recognises and reinforces the responsibility of personnel to exchange information with the firm and with one another. </t>
  </si>
  <si>
    <r>
      <rPr>
        <b/>
        <sz val="8"/>
        <rFont val="Arial"/>
        <family val="2"/>
      </rPr>
      <t>Risk:</t>
    </r>
    <r>
      <rPr>
        <sz val="8"/>
        <rFont val="Arial"/>
        <family val="2"/>
      </rPr>
      <t xml:space="preserve"> The firm's culture does not create an environment that supports transparent and open communication.</t>
    </r>
  </si>
  <si>
    <r>
      <rPr>
        <b/>
        <sz val="8"/>
        <rFont val="Arial"/>
        <family val="2"/>
      </rPr>
      <t>Response</t>
    </r>
    <r>
      <rPr>
        <sz val="8"/>
        <rFont val="Arial"/>
        <family val="2"/>
      </rPr>
      <t>: The firm reinforces a culture of having open and honest communication (e.g. safe to speak up) to enable more collaboration.</t>
    </r>
  </si>
  <si>
    <t xml:space="preserve">Relevant and reliable information is exchanged throughout the firm and with engagement teams, including: </t>
  </si>
  <si>
    <t>i</t>
  </si>
  <si>
    <t xml:space="preserve">Information is communicated to personnel and engagement teams, and the nature, timing and extent of the information is sufficient to enable them to understand and carry out their responsibilities relating to performing activities within the system of quality management or engagements; </t>
  </si>
  <si>
    <r>
      <rPr>
        <b/>
        <sz val="8"/>
        <rFont val="Arial"/>
        <family val="2"/>
      </rPr>
      <t>Risk:</t>
    </r>
    <r>
      <rPr>
        <sz val="8"/>
        <rFont val="Arial"/>
        <family val="2"/>
      </rPr>
      <t xml:space="preserve"> The firm has not established a system for formal or informal communication to exchange information across the audit engagement.</t>
    </r>
  </si>
  <si>
    <t>ii</t>
  </si>
  <si>
    <t xml:space="preserve">Personnel and engagement teams communicate information to the firm when performing activities within the system of quality management or engagements. </t>
  </si>
  <si>
    <t>Relevant and reliable information is communicated to external parties, including:</t>
  </si>
  <si>
    <t xml:space="preserve">Information is communicated by the firm to or within the firm’s network or to service providers, if any, enabling the network or service providers to fulfill their responsibilities relating to the network requirements or network services or resources provided by them; </t>
  </si>
  <si>
    <r>
      <rPr>
        <b/>
        <sz val="8"/>
        <rFont val="Arial"/>
        <family val="2"/>
      </rPr>
      <t>Response</t>
    </r>
    <r>
      <rPr>
        <sz val="8"/>
        <rFont val="Arial"/>
        <family val="2"/>
      </rPr>
      <t>: The firm during the planning phase, considers any requirement to use additional resources e.g. Both internal staff and external (outsourcing, specialists).</t>
    </r>
  </si>
  <si>
    <t>Information is communicated externally when required by law, regulation or professional [ASQM1: AUASB] standards, or to support external parties’ understanding of the system of quality management.</t>
  </si>
  <si>
    <r>
      <rPr>
        <b/>
        <sz val="8"/>
        <rFont val="Arial"/>
        <family val="2"/>
      </rPr>
      <t>Risk:</t>
    </r>
    <r>
      <rPr>
        <sz val="8"/>
        <rFont val="Arial"/>
        <family val="2"/>
      </rPr>
      <t xml:space="preserve"> The firm does not effectively set out the communication and information exchange with external parties in the engagement agreement.</t>
    </r>
  </si>
  <si>
    <r>
      <rPr>
        <b/>
        <sz val="8"/>
        <rFont val="Arial"/>
        <family val="2"/>
      </rPr>
      <t>Response</t>
    </r>
    <r>
      <rPr>
        <sz val="8"/>
        <rFont val="Arial"/>
        <family val="2"/>
      </rPr>
      <t>: The firm has a fit for purpose Communication strategy that includes the identification of all stakeholders and the required communications as well as deliverables and timelines.</t>
    </r>
  </si>
  <si>
    <t>Calibrating the entity risk assessment process.</t>
  </si>
  <si>
    <t>Risk attitude (Risk appitite and risk tolerance)</t>
  </si>
  <si>
    <t>Applied</t>
  </si>
  <si>
    <t>What is the amount of risk that the firm is willing to accept, retain or tolerate in order to achieve its objectives?</t>
  </si>
  <si>
    <t>moderate risk</t>
  </si>
  <si>
    <t>Applied could be "Moderate Risk", "More Risk", or "less Risk" as representing risk appitite and tolerate. These work in the risk matrix and formula below BUT ONLY MODERATE IN THE WORKSHEETS KEEPING IT SIMPLIER TO USE.</t>
  </si>
  <si>
    <r>
      <t xml:space="preserve">(To what extent is the firm prepared to </t>
    </r>
    <r>
      <rPr>
        <b/>
        <u/>
        <sz val="11"/>
        <color theme="1"/>
        <rFont val="Calibri"/>
        <family val="2"/>
        <scheme val="minor"/>
      </rPr>
      <t>accept</t>
    </r>
    <r>
      <rPr>
        <sz val="11"/>
        <color theme="1"/>
        <rFont val="Calibri"/>
        <family val="2"/>
        <scheme val="minor"/>
      </rPr>
      <t xml:space="preserve"> a quality risk potentially adversely affecting a quality objective, expressed as how much risk is the firm prepared to carry?)</t>
    </r>
  </si>
  <si>
    <t>A46.</t>
  </si>
  <si>
    <t>A risk arises from how, and the degree to which, a condition, event, circumstance, action or</t>
  </si>
  <si>
    <t>inaction may adversely affect the achievement of a quality objective. Not all risks meet the</t>
  </si>
  <si>
    <t>definition of a quality risk. Professional judgement assists the firm in determining whether a</t>
  </si>
  <si>
    <t>risk is a quality risk, which is based on the firm’s consideration of whether there is a</t>
  </si>
  <si>
    <t>reasonable possibility of the risk occurring, and individually, or in combination with other</t>
  </si>
  <si>
    <t>risks, adversely affecting the achievement of one or more quality objectives.</t>
  </si>
  <si>
    <t>Key to Risk Matrix</t>
  </si>
  <si>
    <t xml:space="preserve">The professional judgement applied to the application of a risk attitute will influence the firm's consideration of whether there is a </t>
  </si>
  <si>
    <r>
      <rPr>
        <i/>
        <sz val="10"/>
        <color theme="1"/>
        <rFont val="Calibri"/>
        <family val="2"/>
        <scheme val="minor"/>
      </rPr>
      <t xml:space="preserve">Quality Risk </t>
    </r>
    <r>
      <rPr>
        <sz val="10"/>
        <color theme="1"/>
        <rFont val="Calibri"/>
        <family val="2"/>
        <scheme val="minor"/>
      </rPr>
      <t xml:space="preserve">is considered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Response Required</t>
    </r>
    <r>
      <rPr>
        <sz val="10"/>
        <color theme="1"/>
        <rFont val="Calibri"/>
        <family val="2"/>
        <scheme val="minor"/>
      </rPr>
      <t xml:space="preserve"> (includes if Risk Attitute is set at either Less Risk, Moderate Risk, or More Risk)</t>
    </r>
  </si>
  <si>
    <t xml:space="preserve">reasonable possiblility of the risk occuring, and adversely affecting the achievement of a quality objective. In other words, whether </t>
  </si>
  <si>
    <r>
      <rPr>
        <i/>
        <sz val="10"/>
        <color theme="1"/>
        <rFont val="Calibri"/>
        <family val="2"/>
        <scheme val="minor"/>
      </rPr>
      <t>Quality Risk</t>
    </r>
    <r>
      <rPr>
        <sz val="10"/>
        <color theme="1"/>
        <rFont val="Calibri"/>
        <family val="2"/>
        <scheme val="minor"/>
      </rPr>
      <t xml:space="preserve"> is considered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Response Required</t>
    </r>
    <r>
      <rPr>
        <sz val="10"/>
        <color theme="1"/>
        <rFont val="Calibri"/>
        <family val="2"/>
        <scheme val="minor"/>
      </rPr>
      <t xml:space="preserve"> (includes if Risk Attitute is set to More Risk being tolerated/accepted)</t>
    </r>
  </si>
  <si>
    <t>a quality risk is tolerable and acceptable, or whether the firm should design and implement responses to address the quality risks.</t>
  </si>
  <si>
    <r>
      <rPr>
        <i/>
        <sz val="10"/>
        <color theme="1"/>
        <rFont val="Calibri"/>
        <family val="2"/>
        <scheme val="minor"/>
      </rPr>
      <t>Quality Risk</t>
    </r>
    <r>
      <rPr>
        <sz val="10"/>
        <color theme="1"/>
        <rFont val="Calibri"/>
        <family val="2"/>
        <scheme val="minor"/>
      </rPr>
      <t xml:space="preserve"> is considered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Response Required</t>
    </r>
    <r>
      <rPr>
        <sz val="10"/>
        <color theme="1"/>
        <rFont val="Calibri"/>
        <family val="2"/>
        <scheme val="minor"/>
      </rPr>
      <t xml:space="preserve"> (includes if Risk Attitute is set to Less Risk being tolerated/accepted)</t>
    </r>
  </si>
  <si>
    <r>
      <rPr>
        <i/>
        <sz val="10"/>
        <color theme="1"/>
        <rFont val="Calibri"/>
        <family val="2"/>
        <scheme val="minor"/>
      </rPr>
      <t>Quality Risk</t>
    </r>
    <r>
      <rPr>
        <sz val="10"/>
        <color theme="1"/>
        <rFont val="Calibri"/>
        <family val="2"/>
        <scheme val="minor"/>
      </rPr>
      <t xml:space="preserve"> is considered not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Accepted</t>
    </r>
    <r>
      <rPr>
        <sz val="10"/>
        <color theme="1"/>
        <rFont val="Calibri"/>
        <family val="2"/>
        <scheme val="minor"/>
      </rPr>
      <t xml:space="preserve"> with no action required (includes if Risk Attitute is set to Less Risk, Morderate Risk, or More Risk being tolerated/accepted)</t>
    </r>
  </si>
  <si>
    <t>Likelhood</t>
  </si>
  <si>
    <t>A49</t>
  </si>
  <si>
    <r>
      <t xml:space="preserve">Considered </t>
    </r>
    <r>
      <rPr>
        <b/>
        <u/>
        <sz val="11"/>
        <color theme="1"/>
        <rFont val="Calibri"/>
        <family val="2"/>
        <scheme val="minor"/>
      </rPr>
      <t>Occurance</t>
    </r>
    <r>
      <rPr>
        <b/>
        <sz val="11"/>
        <color theme="1"/>
        <rFont val="Calibri"/>
        <family val="2"/>
        <scheme val="minor"/>
      </rPr>
      <t xml:space="preserve"> of the potential Quality risk affecting the achievement of quality objective/s.</t>
    </r>
  </si>
  <si>
    <t xml:space="preserve">A48: How frequently is the condition, event, circumstance, action or inaction </t>
  </si>
  <si>
    <t>Very High Occurance</t>
  </si>
  <si>
    <t xml:space="preserve">Combined Assessed Risk </t>
  </si>
  <si>
    <t>(ie, potential quality risk) expected to occur.</t>
  </si>
  <si>
    <t>High Occurance</t>
  </si>
  <si>
    <t>Default Position Moderate</t>
  </si>
  <si>
    <t>Applying Risk Attitute</t>
  </si>
  <si>
    <t>Moderate Occurance</t>
  </si>
  <si>
    <t>&gt;4 = Action required</t>
  </si>
  <si>
    <t>Low Occurance</t>
  </si>
  <si>
    <t>Very Low Occurance</t>
  </si>
  <si>
    <t>Very Low Affect</t>
  </si>
  <si>
    <t>Low        Affect</t>
  </si>
  <si>
    <t xml:space="preserve">Moderate Affect </t>
  </si>
  <si>
    <t>High       Affect</t>
  </si>
  <si>
    <t>Very High Affect</t>
  </si>
  <si>
    <t>Consequence</t>
  </si>
  <si>
    <r>
      <t xml:space="preserve">(A49) </t>
    </r>
    <r>
      <rPr>
        <b/>
        <sz val="11"/>
        <color theme="1"/>
        <rFont val="Calibri"/>
        <family val="2"/>
        <scheme val="minor"/>
      </rPr>
      <t>on the achievement of quality objectives</t>
    </r>
  </si>
  <si>
    <t>A48</t>
  </si>
  <si>
    <r>
      <rPr>
        <b/>
        <u/>
        <sz val="11"/>
        <color theme="1"/>
        <rFont val="Calibri"/>
        <family val="2"/>
        <scheme val="minor"/>
      </rPr>
      <t>Degree to which</t>
    </r>
    <r>
      <rPr>
        <sz val="11"/>
        <color theme="1"/>
        <rFont val="Calibri"/>
        <family val="2"/>
        <scheme val="minor"/>
      </rPr>
      <t xml:space="preserve"> the condition, event, circumstance, action or inaction would affect the</t>
    </r>
  </si>
  <si>
    <t>achievement of the quality objective.</t>
  </si>
  <si>
    <t>Likelihood</t>
  </si>
  <si>
    <t>Risk Attitute</t>
  </si>
  <si>
    <t>Very Low</t>
  </si>
  <si>
    <t>More Risk</t>
  </si>
  <si>
    <t>Low</t>
  </si>
  <si>
    <t>Moderate Risk</t>
  </si>
  <si>
    <t>Less Risk</t>
  </si>
  <si>
    <t>High</t>
  </si>
  <si>
    <t>Very High</t>
  </si>
  <si>
    <r>
      <rPr>
        <b/>
        <sz val="8"/>
        <rFont val="Arial"/>
        <family val="2"/>
      </rPr>
      <t>Response</t>
    </r>
    <r>
      <rPr>
        <sz val="8"/>
        <rFont val="Arial"/>
        <family val="2"/>
      </rPr>
      <t>: The firm has documented policies and procedures that support quality engagements and address the fundamental principles of the relevant Code of Ethics.</t>
    </r>
  </si>
  <si>
    <r>
      <rPr>
        <b/>
        <sz val="8"/>
        <rFont val="Arial"/>
        <family val="2"/>
      </rPr>
      <t>Response</t>
    </r>
    <r>
      <rPr>
        <sz val="8"/>
        <rFont val="Arial"/>
        <family val="2"/>
      </rPr>
      <t>: Ultimately responsibilities and accountability for the firm's system of quality management is assigned to an appropriate person according to the professional standard on quality management (this tool can be used to evidence this).</t>
    </r>
  </si>
  <si>
    <r>
      <rPr>
        <b/>
        <sz val="8"/>
        <rFont val="Arial"/>
        <family val="2"/>
      </rPr>
      <t>Response</t>
    </r>
    <r>
      <rPr>
        <sz val="8"/>
        <rFont val="Arial"/>
        <family val="2"/>
      </rPr>
      <t>: The firm ensures adequate training is provided to give an understanding of the relevant Code of Ethics by all professional personnel, and ensure CPA support materials are made available to staff.</t>
    </r>
  </si>
  <si>
    <r>
      <rPr>
        <b/>
        <sz val="8"/>
        <rFont val="Arial"/>
        <family val="2"/>
      </rPr>
      <t>Response</t>
    </r>
    <r>
      <rPr>
        <sz val="8"/>
        <rFont val="Arial"/>
        <family val="2"/>
      </rPr>
      <t>: The Firm has a complaints and allegations register for client complaints and for staff complaints for failure to follow the relevant auditing standards, relevant legal and regulatory requirements or non compliance with the firm's system of quality management.</t>
    </r>
  </si>
  <si>
    <r>
      <rPr>
        <b/>
        <sz val="8"/>
        <rFont val="Arial"/>
        <family val="2"/>
      </rPr>
      <t>Response</t>
    </r>
    <r>
      <rPr>
        <sz val="8"/>
        <rFont val="Arial"/>
        <family val="2"/>
      </rPr>
      <t>: The firm has a system to ensure that the principles of objectivity is complied with or ensures the engagement can be performed with objectivity.</t>
    </r>
  </si>
  <si>
    <r>
      <rPr>
        <b/>
        <sz val="8"/>
        <rFont val="Arial"/>
        <family val="2"/>
      </rPr>
      <t>Response</t>
    </r>
    <r>
      <rPr>
        <sz val="8"/>
        <rFont val="Arial"/>
        <family val="2"/>
      </rPr>
      <t xml:space="preserve">: The firms evaluation of staff includes consideration of adoption of the fundamental principles of the relevant Code of Ethics. </t>
    </r>
  </si>
  <si>
    <r>
      <rPr>
        <b/>
        <sz val="8"/>
        <rFont val="Arial"/>
        <family val="2"/>
      </rPr>
      <t>Risk:</t>
    </r>
    <r>
      <rPr>
        <sz val="8"/>
        <rFont val="Arial"/>
        <family val="2"/>
      </rPr>
      <t xml:space="preserve"> The firm fails to understand and/or apply the fundamental principles and/or independence in the relevant Code of Ethics. </t>
    </r>
  </si>
  <si>
    <r>
      <t xml:space="preserve">Risk: </t>
    </r>
    <r>
      <rPr>
        <sz val="8"/>
        <rFont val="Arial"/>
        <family val="2"/>
      </rPr>
      <t xml:space="preserve">The firm does not have written policies and procedures outlining its requirement to others/service providers engaged by the firm regarding Code of Ethics requirement including fundamental principles and/or independence.  </t>
    </r>
  </si>
  <si>
    <r>
      <rPr>
        <b/>
        <sz val="8"/>
        <rFont val="Arial"/>
        <family val="2"/>
      </rPr>
      <t>Response</t>
    </r>
    <r>
      <rPr>
        <sz val="8"/>
        <rFont val="Arial"/>
        <family val="2"/>
      </rPr>
      <t xml:space="preserve">: The firm has established contractual wording so that others and external service providers understand their obligations in relation to the relevant Code of Ethics. This may require a degree of informing others and external service providers what the requirements might be. </t>
    </r>
  </si>
  <si>
    <r>
      <rPr>
        <b/>
        <sz val="8"/>
        <rFont val="Arial"/>
        <family val="2"/>
      </rPr>
      <t>Response</t>
    </r>
    <r>
      <rPr>
        <sz val="8"/>
        <rFont val="Arial"/>
        <family val="2"/>
      </rPr>
      <t>: The firm ensures that all staff have a CPA designation and are trained and kept up to date with relevant auditing standards and applicable legal and regulatory requirements.</t>
    </r>
  </si>
  <si>
    <r>
      <rPr>
        <b/>
        <sz val="8"/>
        <rFont val="Arial"/>
        <family val="2"/>
      </rPr>
      <t>Response</t>
    </r>
    <r>
      <rPr>
        <sz val="8"/>
        <rFont val="Arial"/>
        <family val="2"/>
      </rPr>
      <t>: The firm uses CaseWare (or other platform) to support the documentation requirements of the relevant auditing standards and relevant regulatory and legal requirements.</t>
    </r>
  </si>
  <si>
    <r>
      <t xml:space="preserve">Risk: </t>
    </r>
    <r>
      <rPr>
        <sz val="8"/>
        <rFont val="Arial"/>
        <family val="2"/>
      </rPr>
      <t>Not adhering to final assembly rule of the relevant auditing standard.</t>
    </r>
  </si>
  <si>
    <r>
      <rPr>
        <b/>
        <sz val="8"/>
        <rFont val="Arial"/>
        <family val="2"/>
      </rPr>
      <t>Response</t>
    </r>
    <r>
      <rPr>
        <sz val="8"/>
        <rFont val="Arial"/>
        <family val="2"/>
      </rPr>
      <t>: Retention periods are a minimum of 7 years as is required by the Corporations Act 2001 (in Australia) or other applicable legislative requirement.</t>
    </r>
  </si>
  <si>
    <r>
      <rPr>
        <b/>
        <sz val="8"/>
        <rFont val="Arial"/>
        <family val="2"/>
      </rPr>
      <t>Risk:</t>
    </r>
    <r>
      <rPr>
        <sz val="8"/>
        <rFont val="Arial"/>
        <family val="2"/>
      </rPr>
      <t xml:space="preserve"> The service provider is not fit for purpose - competence, independence, follow ethical requirements of the relevant Code of ethics, experience in the industry and reputation in the market.</t>
    </r>
  </si>
  <si>
    <t xml:space="preserve">Those assigned ultimate responsibility and accountability for the system of quality management are required by professional standards on quality management (ISQM1, ASQM1, PES3) to evaluate the firm's system of quality management. The evaluation is to be undertaken as of a point in time, and performed at least annually, initially by 15 December 2023. Evaluations could include assessing whether any changes need to be made to the system in light of any changed circumstances, reported deficiencies or concerns, and following an inspection of completed engagement files and the firm's documented processes, checklists and templates used.  </t>
  </si>
  <si>
    <r>
      <t xml:space="preserve">In addition to the above, where in certain engagements an 'Engagement Quality Review' is required in accordance with quality management standards, then </t>
    </r>
    <r>
      <rPr>
        <i/>
        <sz val="9"/>
        <color rgb="FF00234B"/>
        <rFont val="Arial"/>
        <family val="2"/>
      </rPr>
      <t>International Standard on Quality Management ISQM 2, Engagement Quality Reviews</t>
    </r>
    <r>
      <rPr>
        <sz val="9"/>
        <color rgb="FF00234B"/>
        <rFont val="Arial"/>
        <family val="2"/>
      </rPr>
      <t>, or the equivalent national standard (Australia's ASQM 2, or New Zealand's PES 4) apply (for engagements beginning on or after 15 December 2022).</t>
    </r>
  </si>
  <si>
    <r>
      <rPr>
        <b/>
        <sz val="8"/>
        <rFont val="Arial"/>
        <family val="2"/>
      </rPr>
      <t>Risk:</t>
    </r>
    <r>
      <rPr>
        <sz val="8"/>
        <rFont val="Arial"/>
        <family val="2"/>
      </rPr>
      <t xml:space="preserve"> Due to the size of the firm there is no ability to rotate responsibilities to demonstrate objectivity in line with the relevant Code of Ethics. </t>
    </r>
  </si>
  <si>
    <r>
      <rPr>
        <b/>
        <sz val="8"/>
        <rFont val="Arial"/>
        <family val="2"/>
      </rPr>
      <t>Risk</t>
    </r>
    <r>
      <rPr>
        <sz val="8"/>
        <rFont val="Arial"/>
        <family val="2"/>
      </rPr>
      <t>: The firm and its personnel are not aware or do not understand the relevant ethical requirements which they are subject.</t>
    </r>
  </si>
  <si>
    <t>Risk:</t>
  </si>
  <si>
    <r>
      <rPr>
        <b/>
        <sz val="8"/>
        <rFont val="Arial"/>
        <family val="2"/>
      </rPr>
      <t>Risk</t>
    </r>
    <r>
      <rPr>
        <sz val="8"/>
        <rFont val="Arial"/>
        <family val="2"/>
      </rPr>
      <t>: The firm fails to understand independence obligations under legislative requirements, and failure to have a system to identify conflicts of interest.</t>
    </r>
  </si>
  <si>
    <r>
      <rPr>
        <b/>
        <sz val="8"/>
        <rFont val="Arial"/>
        <family val="2"/>
      </rPr>
      <t>Response</t>
    </r>
    <r>
      <rPr>
        <sz val="8"/>
        <rFont val="Arial"/>
        <family val="2"/>
      </rPr>
      <t>: The firm has a policy that requires obtaining assistance from external resource providers when needed such as utilisation is at X%.</t>
    </r>
  </si>
  <si>
    <t>Not applicable for sole practitioners and small firms</t>
  </si>
  <si>
    <r>
      <rPr>
        <b/>
        <sz val="8"/>
        <rFont val="Arial"/>
        <family val="2"/>
      </rPr>
      <t>Response</t>
    </r>
    <r>
      <rPr>
        <sz val="8"/>
        <rFont val="Arial"/>
        <family val="2"/>
      </rPr>
      <t>: The firm's partners have been trained and tested on the revised [ ISA 220 / ASA 220 / ISA (NZ) 220 (Revised) - Quality Management for an Audit of Fiancial Statements / a Financial Report and Other Historical Financial Information.]</t>
    </r>
  </si>
  <si>
    <r>
      <rPr>
        <b/>
        <sz val="8"/>
        <rFont val="Arial"/>
        <family val="2"/>
      </rPr>
      <t>Response</t>
    </r>
    <r>
      <rPr>
        <sz val="8"/>
        <rFont val="Arial"/>
        <family val="2"/>
      </rPr>
      <t>: The firm has an appropriate policy in relation to the requirements to have an EQCR acting in line with the requirements of engagement quality review standard [ISQM2, ASQM2, PES4].</t>
    </r>
  </si>
  <si>
    <r>
      <t xml:space="preserve">Within these components, risks applying to each quality objective need to be identified and assessed according to the firm's circumstances and the engagements performed. This assessment requires judgement by considering the risk's likelihood and effect on achieving the quality objective, viewed as </t>
    </r>
    <r>
      <rPr>
        <b/>
        <u/>
        <sz val="9"/>
        <color rgb="FF00234B"/>
        <rFont val="Arial"/>
        <family val="2"/>
      </rPr>
      <t>before</t>
    </r>
    <r>
      <rPr>
        <sz val="9"/>
        <color rgb="FF00234B"/>
        <rFont val="Arial"/>
        <family val="2"/>
      </rPr>
      <t xml:space="preserve"> applying quality controls and other risk mitigating factors (</t>
    </r>
    <r>
      <rPr>
        <i/>
        <sz val="9"/>
        <color rgb="FF00234B"/>
        <rFont val="Arial"/>
        <family val="2"/>
      </rPr>
      <t>inherent risks</t>
    </r>
    <r>
      <rPr>
        <sz val="9"/>
        <color rgb="FF00234B"/>
        <rFont val="Arial"/>
        <family val="2"/>
      </rPr>
      <t>). Appropriate responses then need to be recorded and applied, which may operate at the firm level or engagement level, or be a combination of both.</t>
    </r>
  </si>
  <si>
    <r>
      <rPr>
        <b/>
        <sz val="8"/>
        <color rgb="FF00234B"/>
        <rFont val="Arial"/>
        <family val="2"/>
      </rPr>
      <t xml:space="preserve">Optional: </t>
    </r>
    <r>
      <rPr>
        <sz val="8"/>
        <color rgb="FF00234B"/>
        <rFont val="Arial"/>
        <family val="2"/>
      </rPr>
      <t>Filter/hide unused (green) rows (steps1,2) by clicking drop-down arrow above and untick "</t>
    </r>
    <r>
      <rPr>
        <b/>
        <sz val="8"/>
        <color rgb="FF00234B"/>
        <rFont val="Arial"/>
        <family val="2"/>
      </rPr>
      <t>(Blanks)</t>
    </r>
    <r>
      <rPr>
        <sz val="8"/>
        <color rgb="FF00234B"/>
        <rFont val="Arial"/>
        <family val="2"/>
      </rPr>
      <t>"                                        (tick "</t>
    </r>
    <r>
      <rPr>
        <b/>
        <sz val="8"/>
        <color rgb="FF00234B"/>
        <rFont val="Arial"/>
        <family val="2"/>
      </rPr>
      <t>Select All</t>
    </r>
    <r>
      <rPr>
        <sz val="8"/>
        <color rgb="FF00234B"/>
        <rFont val="Arial"/>
        <family val="2"/>
      </rPr>
      <t>" to re-instate)</t>
    </r>
  </si>
  <si>
    <r>
      <rPr>
        <b/>
        <sz val="8"/>
        <color rgb="FF00234B"/>
        <rFont val="Arial"/>
        <family val="2"/>
      </rPr>
      <t xml:space="preserve">Optional: </t>
    </r>
    <r>
      <rPr>
        <sz val="8"/>
        <color rgb="FF00234B"/>
        <rFont val="Arial"/>
        <family val="2"/>
      </rPr>
      <t>Filter/hide unused (green) rows (steps1,2) by clicking drop-down arrow above and untick "</t>
    </r>
    <r>
      <rPr>
        <b/>
        <sz val="8"/>
        <color rgb="FF00234B"/>
        <rFont val="Arial"/>
        <family val="2"/>
      </rPr>
      <t>(Blanks)</t>
    </r>
    <r>
      <rPr>
        <sz val="8"/>
        <color rgb="FF00234B"/>
        <rFont val="Arial"/>
        <family val="2"/>
      </rPr>
      <t>"                                         (tick "</t>
    </r>
    <r>
      <rPr>
        <b/>
        <sz val="8"/>
        <color rgb="FF00234B"/>
        <rFont val="Arial"/>
        <family val="2"/>
      </rPr>
      <t>Select All</t>
    </r>
    <r>
      <rPr>
        <sz val="8"/>
        <color rgb="FF00234B"/>
        <rFont val="Arial"/>
        <family val="2"/>
      </rPr>
      <t>" to re-instate)</t>
    </r>
  </si>
  <si>
    <r>
      <t xml:space="preserve">Risk: </t>
    </r>
    <r>
      <rPr>
        <sz val="8"/>
        <rFont val="Arial"/>
        <family val="2"/>
      </rPr>
      <t>The firm's leadership does not demonstrate commitment to a system of quality management.</t>
    </r>
  </si>
  <si>
    <r>
      <rPr>
        <b/>
        <sz val="8"/>
        <rFont val="Arial"/>
        <family val="2"/>
      </rPr>
      <t>Risks:</t>
    </r>
    <r>
      <rPr>
        <sz val="8"/>
        <rFont val="Arial"/>
        <family val="2"/>
      </rPr>
      <t xml:space="preserve"> The firm does not have policies or procedures to inform and communicate independence requirements.</t>
    </r>
  </si>
  <si>
    <r>
      <rPr>
        <b/>
        <sz val="8"/>
        <rFont val="Arial"/>
        <family val="2"/>
      </rPr>
      <t>Risk:</t>
    </r>
    <r>
      <rPr>
        <sz val="8"/>
        <rFont val="Arial"/>
        <family val="2"/>
      </rPr>
      <t xml:space="preserve"> No effective mechanisms to undertake and evaluate competence and performance of service providers.</t>
    </r>
  </si>
  <si>
    <r>
      <rPr>
        <b/>
        <sz val="8"/>
        <rFont val="Arial"/>
        <family val="2"/>
      </rPr>
      <t>Risk:</t>
    </r>
    <r>
      <rPr>
        <sz val="8"/>
        <rFont val="Arial"/>
        <family val="2"/>
      </rPr>
      <t xml:space="preserve"> The firm does not have an engagement agreement that outlines the expectations of the resources to be provided.</t>
    </r>
  </si>
  <si>
    <r>
      <rPr>
        <b/>
        <sz val="8"/>
        <rFont val="Arial"/>
        <family val="2"/>
      </rPr>
      <t>Response</t>
    </r>
    <r>
      <rPr>
        <sz val="8"/>
        <rFont val="Arial"/>
        <family val="2"/>
      </rPr>
      <t>: The firm ensures that during the planning phase they perform an engagement review to ensure the firm has the competence and due care in continuing the engagement.</t>
    </r>
  </si>
  <si>
    <r>
      <rPr>
        <b/>
        <sz val="8"/>
        <rFont val="Arial"/>
        <family val="2"/>
      </rPr>
      <t>Response</t>
    </r>
    <r>
      <rPr>
        <sz val="8"/>
        <rFont val="Arial"/>
        <family val="2"/>
      </rPr>
      <t>: The firm outline roles and responsibilities of each staff, not just within the firm but per engagement, as applicable. The firm encourages open discussion among all staff members as the practice is small and communication is very direct.</t>
    </r>
  </si>
  <si>
    <r>
      <rPr>
        <b/>
        <sz val="8"/>
        <rFont val="Arial"/>
        <family val="2"/>
      </rPr>
      <t>Response</t>
    </r>
    <r>
      <rPr>
        <sz val="8"/>
        <rFont val="Arial"/>
        <family val="2"/>
      </rPr>
      <t>: The firm has assessed the relevant parties that require communication about the Firm's System of Quality Management, and what is to be communicated.</t>
    </r>
  </si>
  <si>
    <r>
      <rPr>
        <b/>
        <sz val="8"/>
        <rFont val="Arial"/>
        <family val="2"/>
      </rPr>
      <t>Response</t>
    </r>
    <r>
      <rPr>
        <sz val="8"/>
        <rFont val="Arial"/>
        <family val="2"/>
      </rPr>
      <t>: Not applicable for sole practitioners and small firms</t>
    </r>
  </si>
  <si>
    <t xml:space="preserve">Overview 1 </t>
  </si>
  <si>
    <r>
      <rPr>
        <b/>
        <sz val="9"/>
        <color rgb="FF00234B"/>
        <rFont val="Arial"/>
        <family val="2"/>
      </rPr>
      <t xml:space="preserve">Australia: </t>
    </r>
    <r>
      <rPr>
        <sz val="9"/>
        <color rgb="FF00234B"/>
        <rFont val="Arial"/>
        <family val="2"/>
      </rPr>
      <t xml:space="preserve">The Auditing and Assurance Standards Board (AUASB) issued Auditing Standard </t>
    </r>
    <r>
      <rPr>
        <i/>
        <sz val="9"/>
        <color rgb="FF00234B"/>
        <rFont val="Arial"/>
        <family val="2"/>
      </rPr>
      <t>ASQM1 Quality Management for Firms that Perform Audits or Reviews of Financial Reports and Other Financial Information, or Other Assurance or Related Services Engagements</t>
    </r>
    <r>
      <rPr>
        <sz val="9"/>
        <color rgb="FF00234B"/>
        <rFont val="Arial"/>
        <family val="2"/>
      </rPr>
      <t xml:space="preserve"> (ASQM1). Systems of quality management in compliance with ASQM1 are required to be implemented by 15 December 2022. </t>
    </r>
  </si>
  <si>
    <r>
      <rPr>
        <b/>
        <sz val="9"/>
        <color rgb="FF00234B"/>
        <rFont val="Arial"/>
        <family val="2"/>
      </rPr>
      <t xml:space="preserve">New Zealand: </t>
    </r>
    <r>
      <rPr>
        <sz val="9"/>
        <color rgb="FF00234B"/>
        <rFont val="Arial"/>
        <family val="2"/>
      </rPr>
      <t xml:space="preserve">Professional and Ethical Standard 3 </t>
    </r>
    <r>
      <rPr>
        <i/>
        <sz val="9"/>
        <color rgb="FF00234B"/>
        <rFont val="Arial"/>
        <family val="2"/>
      </rPr>
      <t xml:space="preserve">Quality Management for Firms that Perform Audits or Reviews of Financial Statements, or Other Assurance or Related Services Engagements </t>
    </r>
    <r>
      <rPr>
        <sz val="9"/>
        <color rgb="FF00234B"/>
        <rFont val="Arial"/>
        <family val="2"/>
      </rPr>
      <t>(PES3) was issued by the New Zealand Auditing and Assurance Standards Board of the External Reporting Board, superseding the previous PES3 as amended, to be applied by 15 December 2022.</t>
    </r>
  </si>
  <si>
    <r>
      <rPr>
        <b/>
        <sz val="9"/>
        <color rgb="FF00234B"/>
        <rFont val="Arial"/>
        <family val="2"/>
      </rPr>
      <t xml:space="preserve">Conformity with International Standards on Quality Management: </t>
    </r>
    <r>
      <rPr>
        <sz val="9"/>
        <color rgb="FF00234B"/>
        <rFont val="Arial"/>
        <family val="2"/>
      </rPr>
      <t xml:space="preserve">Auditing Standard ASQM1 and PES3 conform with ISQM1 </t>
    </r>
    <r>
      <rPr>
        <i/>
        <sz val="9"/>
        <color rgb="FF00234B"/>
        <rFont val="Arial"/>
        <family val="2"/>
      </rPr>
      <t>Quality Management for Firms that Perform Audits or Reviews of Financial Statements, or Other Assurance or Related Services Engagements</t>
    </r>
    <r>
      <rPr>
        <sz val="9"/>
        <color rgb="FF00234B"/>
        <rFont val="Arial"/>
        <family val="2"/>
      </rPr>
      <t xml:space="preserve"> issued by the International Auditing and Assurance Standards Board (IAASB), an independent standards board of the International Federation of Accountants (IFAC). Complying systems of quality management are required to be implemented by 15 December 2022.</t>
    </r>
  </si>
  <si>
    <t xml:space="preserve">Acknowledgement </t>
  </si>
  <si>
    <t xml:space="preserve">CPA Australia acknowledges the International Federation of Accountants (IFAC) ownership of copyrighted material on International Standards on Quality, incorporated in these Auditing Standards, and their respective logos as trademarks or registered trademarks where referenced or used in this Tool including: </t>
  </si>
  <si>
    <r>
      <t xml:space="preserve">There is space allocated for documenting your Monitoring and Remediation on each worksheet tab in columns </t>
    </r>
    <r>
      <rPr>
        <b/>
        <sz val="9"/>
        <color rgb="FF00234B"/>
        <rFont val="Arial"/>
        <family val="2"/>
      </rPr>
      <t>S to W</t>
    </r>
  </si>
  <si>
    <t>The Tool has a worksheet for each component of quality management, accessed by the tabs below. Consider the following steps on how to complete them.</t>
  </si>
  <si>
    <r>
      <rPr>
        <b/>
        <sz val="8.5"/>
        <color rgb="FF00234B"/>
        <rFont val="Arial"/>
        <family val="2"/>
      </rPr>
      <t xml:space="preserve"> 4b</t>
    </r>
    <r>
      <rPr>
        <sz val="8.5"/>
        <color rgb="FF00234B"/>
        <rFont val="Arial"/>
        <family val="2"/>
      </rPr>
      <t xml:space="preserve">: If your risk assessment is </t>
    </r>
    <r>
      <rPr>
        <b/>
        <sz val="8.5"/>
        <color rgb="FF00234B"/>
        <rFont val="Arial"/>
        <family val="2"/>
      </rPr>
      <t>Reasonably Possible - Response Required</t>
    </r>
    <r>
      <rPr>
        <sz val="8.5"/>
        <color rgb="FF00234B"/>
        <rFont val="Arial"/>
        <family val="2"/>
      </rPr>
      <t xml:space="preserve">, record in the section provided your risk response. Sample responses may appear with drop-down messages containing </t>
    </r>
    <r>
      <rPr>
        <sz val="8.5"/>
        <color theme="0"/>
        <rFont val="Arial"/>
        <family val="2"/>
      </rPr>
      <t>.</t>
    </r>
    <r>
      <rPr>
        <sz val="8.5"/>
        <color rgb="FF00234B"/>
        <rFont val="Arial"/>
        <family val="2"/>
      </rPr>
      <t xml:space="preserve">references for you to develop your firm's risk responses. At </t>
    </r>
    <r>
      <rPr>
        <b/>
        <sz val="8.5"/>
        <color rgb="FF00234B"/>
        <rFont val="Arial"/>
        <family val="2"/>
      </rPr>
      <t>Step 5</t>
    </r>
    <r>
      <rPr>
        <sz val="8.5"/>
        <color rgb="FF00234B"/>
        <rFont val="Arial"/>
        <family val="2"/>
      </rPr>
      <t xml:space="preserve">, record the name/location/links of documents, policies, checklists and processes you have implemented to mitigate/manage the risk. </t>
    </r>
  </si>
  <si>
    <t>Steps 9, 10, 11, 12, and 13</t>
  </si>
  <si>
    <r>
      <t>Overtime, and at points of review, consider the identified risks and how these have performed since last review. Document the evidence that the response has covered the identified risk (</t>
    </r>
    <r>
      <rPr>
        <b/>
        <sz val="8.5"/>
        <color rgb="FF00234B"/>
        <rFont val="Arial"/>
        <family val="2"/>
      </rPr>
      <t>Step 9</t>
    </r>
    <r>
      <rPr>
        <sz val="8.5"/>
        <color rgb="FF00234B"/>
        <rFont val="Arial"/>
        <family val="2"/>
      </rPr>
      <t>), note any findings if a response did not operate or if issues arose (</t>
    </r>
    <r>
      <rPr>
        <b/>
        <sz val="8.5"/>
        <color rgb="FF00234B"/>
        <rFont val="Arial"/>
        <family val="2"/>
      </rPr>
      <t>Step 10</t>
    </r>
    <r>
      <rPr>
        <sz val="8.5"/>
        <color rgb="FF00234B"/>
        <rFont val="Arial"/>
        <family val="2"/>
      </rPr>
      <t>). If risks have occured, document if the occurance was due to lapse that is "systematic" or "non-systematic" to the firm (</t>
    </r>
    <r>
      <rPr>
        <b/>
        <sz val="8.5"/>
        <color rgb="FF00234B"/>
        <rFont val="Arial"/>
        <family val="2"/>
      </rPr>
      <t>Step 11</t>
    </r>
    <r>
      <rPr>
        <sz val="8.5"/>
        <color rgb="FF00234B"/>
        <rFont val="Arial"/>
        <family val="2"/>
      </rPr>
      <t>). Decide on the action required for investgation in accordance with the ASQM 1 standard. The option is either Root Cause Analysis to investigate the underlying cause, or to document the cause and follow up actions (</t>
    </r>
    <r>
      <rPr>
        <b/>
        <sz val="8.5"/>
        <color rgb="FF00234B"/>
        <rFont val="Arial"/>
        <family val="2"/>
      </rPr>
      <t>Steps 12 and 13</t>
    </r>
    <r>
      <rPr>
        <sz val="8.5"/>
        <color rgb="FF00234B"/>
        <rFont val="Arial"/>
        <family val="2"/>
      </rPr>
      <t>).</t>
    </r>
  </si>
  <si>
    <t>In worksheets, avoid Copying CELLS. Instead, use formula bar and copy the cell CONTENTS only.</t>
  </si>
  <si>
    <t>To fix a cell's behaviour/formatting, use 'Format Painter' to copy format from desired cell.</t>
  </si>
  <si>
    <t>Pervasiveness</t>
  </si>
  <si>
    <t>Action Required</t>
  </si>
  <si>
    <t>Systematic</t>
  </si>
  <si>
    <t>Root Cause Analysis</t>
  </si>
  <si>
    <t>Non-systematic</t>
  </si>
  <si>
    <t>Document Corrective Action</t>
  </si>
  <si>
    <t>Monitoring and remediation</t>
  </si>
  <si>
    <t xml:space="preserve">Evidence that response to Quality Risk was operational </t>
  </si>
  <si>
    <t xml:space="preserve">Document any findings where responses were not operational </t>
  </si>
  <si>
    <t>Assessment of pervasiveness</t>
  </si>
  <si>
    <t>Action required</t>
  </si>
  <si>
    <t>Changes to SOQM required</t>
  </si>
  <si>
    <t>Monitoring</t>
  </si>
  <si>
    <t>&lt;Open above&gt;</t>
  </si>
  <si>
    <t>Step 9</t>
  </si>
  <si>
    <t>Step 10</t>
  </si>
  <si>
    <t>Step 11</t>
  </si>
  <si>
    <t>Step 12</t>
  </si>
  <si>
    <t>Step 13</t>
  </si>
  <si>
    <r>
      <rPr>
        <sz val="8"/>
        <color rgb="FF002060"/>
        <rFont val="Arial"/>
        <family val="2"/>
      </rPr>
      <t>&lt;</t>
    </r>
    <r>
      <rPr>
        <sz val="8"/>
        <color rgb="FFFFFFFF"/>
        <rFont val="Arial"/>
        <family val="2"/>
      </rPr>
      <t>Input</t>
    </r>
    <r>
      <rPr>
        <sz val="8"/>
        <color rgb="FF002060"/>
        <rFont val="Arial"/>
        <family val="2"/>
      </rPr>
      <t>&gt;</t>
    </r>
  </si>
  <si>
    <r>
      <t>&lt;</t>
    </r>
    <r>
      <rPr>
        <sz val="8"/>
        <color theme="0"/>
        <rFont val="Arial"/>
        <family val="2"/>
      </rPr>
      <t>Make selections</t>
    </r>
    <r>
      <rPr>
        <sz val="8"/>
        <color rgb="FF00234B"/>
        <rFont val="Arial"/>
        <family val="2"/>
      </rPr>
      <t>&gt;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</si>
</sst>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82" x14ac:knownFonts="1">
    <font>
      <sz val="11"/>
      <color theme="1"/>
      <name val="Calibri"/>
      <family val="2"/>
      <scheme val="minor"/>
    </font>
    <font>
      <b/>
      <sz val="11"/>
      <color theme="1"/>
      <name val="Calibri"/>
      <family val="2"/>
      <scheme val="minor"/>
    </font>
    <font>
      <b/>
      <sz val="11"/>
      <color rgb="FFFF0000"/>
      <name val="Calibri"/>
      <family val="2"/>
      <scheme val="minor"/>
    </font>
    <font>
      <b/>
      <sz val="11"/>
      <color rgb="FFFFC000"/>
      <name val="Calibri"/>
      <family val="2"/>
      <scheme val="minor"/>
    </font>
    <font>
      <b/>
      <sz val="11"/>
      <color theme="5"/>
      <name val="Calibri"/>
      <family val="2"/>
      <scheme val="minor"/>
    </font>
    <font>
      <b/>
      <sz val="11"/>
      <color rgb="FF00B050"/>
      <name val="Calibri"/>
      <family val="2"/>
      <scheme val="minor"/>
    </font>
    <font>
      <b/>
      <sz val="11"/>
      <color rgb="FF92D050"/>
      <name val="Calibri"/>
      <family val="2"/>
      <scheme val="minor"/>
    </font>
    <font>
      <sz val="10"/>
      <color theme="1"/>
      <name val="Calibri"/>
      <family val="2"/>
      <scheme val="minor"/>
    </font>
    <font>
      <b/>
      <u/>
      <sz val="11"/>
      <color theme="1"/>
      <name val="Calibri"/>
      <family val="2"/>
      <scheme val="minor"/>
    </font>
    <font>
      <i/>
      <sz val="11"/>
      <color theme="1"/>
      <name val="Calibri"/>
      <family val="2"/>
      <scheme val="minor"/>
    </font>
    <font>
      <b/>
      <sz val="10"/>
      <color theme="1"/>
      <name val="Calibri"/>
      <family val="2"/>
      <scheme val="minor"/>
    </font>
    <font>
      <i/>
      <sz val="10"/>
      <color theme="1"/>
      <name val="Calibri"/>
      <family val="2"/>
      <scheme val="minor"/>
    </font>
    <font>
      <sz val="14"/>
      <color rgb="FFFFD400"/>
      <name val="Arial"/>
      <family val="2"/>
    </font>
    <font>
      <sz val="11"/>
      <color theme="1"/>
      <name val="Arial"/>
      <family val="2"/>
    </font>
    <font>
      <sz val="11"/>
      <name val="Arial"/>
      <family val="2"/>
    </font>
    <font>
      <b/>
      <sz val="12"/>
      <color theme="7" tint="0.39997558519241921"/>
      <name val="Arial"/>
      <family val="2"/>
    </font>
    <font>
      <sz val="14"/>
      <color theme="1"/>
      <name val="Arial"/>
      <family val="2"/>
    </font>
    <font>
      <sz val="14"/>
      <name val="Arial"/>
      <family val="2"/>
    </font>
    <font>
      <b/>
      <sz val="14"/>
      <color theme="1"/>
      <name val="Arial"/>
      <family val="2"/>
    </font>
    <font>
      <sz val="8"/>
      <name val="Arial"/>
      <family val="2"/>
    </font>
    <font>
      <sz val="9"/>
      <name val="Arial"/>
      <family val="2"/>
    </font>
    <font>
      <sz val="11"/>
      <color rgb="FF00234B"/>
      <name val="Arial"/>
      <family val="2"/>
    </font>
    <font>
      <sz val="9"/>
      <color rgb="FF00234B"/>
      <name val="Arial"/>
      <family val="2"/>
    </font>
    <font>
      <sz val="11"/>
      <color theme="0"/>
      <name val="Arial"/>
      <family val="2"/>
    </font>
    <font>
      <sz val="9"/>
      <color theme="1"/>
      <name val="Arial"/>
      <family val="2"/>
    </font>
    <font>
      <sz val="8"/>
      <color theme="0"/>
      <name val="Arial"/>
      <family val="2"/>
    </font>
    <font>
      <sz val="8"/>
      <color theme="1"/>
      <name val="Arial"/>
      <family val="2"/>
    </font>
    <font>
      <b/>
      <sz val="8"/>
      <color theme="1"/>
      <name val="Arial"/>
      <family val="2"/>
    </font>
    <font>
      <b/>
      <sz val="8"/>
      <color rgb="FFFFD400"/>
      <name val="Arial"/>
      <family val="2"/>
    </font>
    <font>
      <b/>
      <sz val="8"/>
      <color rgb="FF002060"/>
      <name val="Arial"/>
      <family val="2"/>
    </font>
    <font>
      <b/>
      <sz val="8"/>
      <name val="Arial"/>
      <family val="2"/>
    </font>
    <font>
      <b/>
      <sz val="9"/>
      <color rgb="FF00234B"/>
      <name val="Arial"/>
      <family val="2"/>
    </font>
    <font>
      <sz val="8"/>
      <color rgb="FF00234B"/>
      <name val="Arial"/>
      <family val="2"/>
    </font>
    <font>
      <u/>
      <sz val="11"/>
      <color theme="10"/>
      <name val="Calibri"/>
      <family val="2"/>
      <scheme val="minor"/>
    </font>
    <font>
      <sz val="9"/>
      <color theme="0"/>
      <name val="Arial"/>
      <family val="2"/>
    </font>
    <font>
      <sz val="6"/>
      <color theme="0"/>
      <name val="Arial"/>
      <family val="2"/>
    </font>
    <font>
      <sz val="7"/>
      <color theme="0"/>
      <name val="Arial"/>
      <family val="2"/>
    </font>
    <font>
      <sz val="1"/>
      <color rgb="FF00234B"/>
      <name val="Arial"/>
      <family val="2"/>
    </font>
    <font>
      <sz val="1"/>
      <color theme="0"/>
      <name val="Arial"/>
      <family val="2"/>
    </font>
    <font>
      <sz val="8"/>
      <color theme="4" tint="-0.249977111117893"/>
      <name val="Arial"/>
      <family val="2"/>
    </font>
    <font>
      <sz val="10"/>
      <color rgb="FF00234B"/>
      <name val="Arial Narrow"/>
      <family val="2"/>
    </font>
    <font>
      <sz val="12"/>
      <color rgb="FF00234B"/>
      <name val="Arial"/>
      <family val="2"/>
    </font>
    <font>
      <u/>
      <sz val="9"/>
      <color rgb="FF00234B"/>
      <name val="Arial"/>
      <family val="2"/>
    </font>
    <font>
      <sz val="8"/>
      <color rgb="FF305496"/>
      <name val="Arial"/>
      <family val="2"/>
    </font>
    <font>
      <sz val="7"/>
      <name val="Arial"/>
      <family val="2"/>
    </font>
    <font>
      <sz val="7"/>
      <color theme="4" tint="-0.249977111117893"/>
      <name val="Arial"/>
      <family val="2"/>
    </font>
    <font>
      <sz val="7"/>
      <color rgb="FF00234B"/>
      <name val="Arial"/>
      <family val="2"/>
    </font>
    <font>
      <sz val="7"/>
      <color theme="1"/>
      <name val="Arial"/>
      <family val="2"/>
    </font>
    <font>
      <sz val="7"/>
      <color rgb="FFFFD400"/>
      <name val="Arial"/>
      <family val="2"/>
    </font>
    <font>
      <b/>
      <sz val="7"/>
      <color rgb="FFFFD400"/>
      <name val="Arial"/>
      <family val="2"/>
    </font>
    <font>
      <b/>
      <sz val="7"/>
      <color rgb="FF002060"/>
      <name val="Arial"/>
      <family val="2"/>
    </font>
    <font>
      <b/>
      <sz val="7"/>
      <name val="Arial"/>
      <family val="2"/>
    </font>
    <font>
      <b/>
      <sz val="7"/>
      <color theme="1"/>
      <name val="Arial"/>
      <family val="2"/>
    </font>
    <font>
      <b/>
      <sz val="8"/>
      <color rgb="FF00234B"/>
      <name val="Arial"/>
      <family val="2"/>
    </font>
    <font>
      <b/>
      <sz val="8"/>
      <color theme="4" tint="-0.249977111117893"/>
      <name val="Arial"/>
      <family val="2"/>
    </font>
    <font>
      <sz val="6.5"/>
      <color theme="0"/>
      <name val="Arial"/>
      <family val="2"/>
    </font>
    <font>
      <sz val="8.5"/>
      <color rgb="FF00234B"/>
      <name val="Arial"/>
      <family val="2"/>
    </font>
    <font>
      <b/>
      <sz val="8.5"/>
      <color rgb="FF00234B"/>
      <name val="Arial"/>
      <family val="2"/>
    </font>
    <font>
      <i/>
      <sz val="8.5"/>
      <color rgb="FF00234B"/>
      <name val="Arial"/>
      <family val="2"/>
    </font>
    <font>
      <sz val="9"/>
      <color theme="9" tint="0.59999389629810485"/>
      <name val="Arial"/>
      <family val="2"/>
    </font>
    <font>
      <sz val="9"/>
      <color theme="8" tint="0.79998168889431442"/>
      <name val="Arial"/>
      <family val="2"/>
    </font>
    <font>
      <b/>
      <sz val="9"/>
      <name val="Arial"/>
      <family val="2"/>
    </font>
    <font>
      <sz val="8.5"/>
      <color theme="0"/>
      <name val="Arial"/>
      <family val="2"/>
    </font>
    <font>
      <sz val="11"/>
      <color theme="1"/>
      <name val="Arial Narrow"/>
      <family val="2"/>
    </font>
    <font>
      <sz val="14"/>
      <color theme="1"/>
      <name val="Arial Narrow"/>
      <family val="2"/>
    </font>
    <font>
      <sz val="9"/>
      <color rgb="FF00234B"/>
      <name val="Arial Narrow"/>
      <family val="2"/>
    </font>
    <font>
      <b/>
      <sz val="10"/>
      <color rgb="FF00234B"/>
      <name val="Arial"/>
      <family val="2"/>
    </font>
    <font>
      <b/>
      <sz val="12"/>
      <color rgb="FF00234B"/>
      <name val="Arial"/>
      <family val="2"/>
    </font>
    <font>
      <sz val="8"/>
      <color theme="0" tint="-0.34998626667073579"/>
      <name val="Arial"/>
      <family val="2"/>
    </font>
    <font>
      <sz val="8"/>
      <color theme="8" tint="0.79998168889431442"/>
      <name val="Arial"/>
      <family val="2"/>
    </font>
    <font>
      <sz val="11"/>
      <color theme="0"/>
      <name val="Calibri"/>
      <family val="2"/>
      <scheme val="minor"/>
    </font>
    <font>
      <i/>
      <sz val="8"/>
      <color theme="4" tint="-0.249977111117893"/>
      <name val="Arial"/>
      <family val="2"/>
    </font>
    <font>
      <i/>
      <sz val="9"/>
      <color rgb="FF00234B"/>
      <name val="Arial"/>
      <family val="2"/>
    </font>
    <font>
      <b/>
      <u/>
      <sz val="9"/>
      <color rgb="FF00234B"/>
      <name val="Arial"/>
      <family val="2"/>
    </font>
    <font>
      <sz val="10"/>
      <color rgb="FF002060"/>
      <name val="Arial Narrow"/>
      <family val="2"/>
    </font>
    <font>
      <b/>
      <sz val="8"/>
      <color rgb="FFC00000"/>
      <name val="Arial"/>
      <family val="2"/>
    </font>
    <font>
      <sz val="11"/>
      <color rgb="FF002060"/>
      <name val="Arial"/>
      <family val="2"/>
    </font>
    <font>
      <sz val="10"/>
      <color rgb="FFFFFFFF"/>
      <name val="Arial"/>
      <family val="2"/>
    </font>
    <font>
      <sz val="9"/>
      <color rgb="FFFFFFFF"/>
      <name val="Arial"/>
      <family val="2"/>
    </font>
    <font>
      <b/>
      <sz val="9"/>
      <color theme="0"/>
      <name val="Arial"/>
      <family val="2"/>
    </font>
    <font>
      <sz val="8"/>
      <color rgb="FFFFFFFF"/>
      <name val="Arial"/>
      <family val="2"/>
    </font>
    <font>
      <sz val="8"/>
      <color rgb="FF002060"/>
      <name val="Arial"/>
      <family val="2"/>
    </font>
  </fonts>
  <fills count="25">
    <fill>
      <patternFill patternType="none"/>
    </fill>
    <fill>
      <patternFill patternType="gray125"/>
    </fill>
    <fill>
      <patternFill patternType="solid">
        <fgColor rgb="FF92D050"/>
        <bgColor indexed="64"/>
      </patternFill>
    </fill>
    <fill>
      <patternFill patternType="solid">
        <fgColor rgb="FFF8A562"/>
        <bgColor indexed="64"/>
      </patternFill>
    </fill>
    <fill>
      <patternFill patternType="solid">
        <fgColor theme="4"/>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darkHorizontal">
        <fgColor rgb="FF92D050"/>
        <bgColor rgb="FFF8A562"/>
      </patternFill>
    </fill>
    <fill>
      <patternFill patternType="lightVertical">
        <fgColor rgb="FF92D050"/>
        <bgColor rgb="FFF8A562"/>
      </patternFill>
    </fill>
    <fill>
      <patternFill patternType="solid">
        <fgColor rgb="FF00234B"/>
        <bgColor indexed="64"/>
      </patternFill>
    </fill>
    <fill>
      <patternFill patternType="solid">
        <fgColor theme="0"/>
        <bgColor indexed="64"/>
      </patternFill>
    </fill>
    <fill>
      <patternFill patternType="solid">
        <fgColor rgb="FFFFD400"/>
        <bgColor indexed="64"/>
      </patternFill>
    </fill>
    <fill>
      <patternFill patternType="solid">
        <fgColor rgb="FF0070C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DDEBF7"/>
        <bgColor indexed="64"/>
      </patternFill>
    </fill>
    <fill>
      <patternFill patternType="solid">
        <fgColor rgb="FFC3D6EA"/>
        <bgColor indexed="64"/>
      </patternFill>
    </fill>
    <fill>
      <patternFill patternType="solid">
        <fgColor theme="9" tint="0.79998168889431442"/>
        <bgColor indexed="64"/>
      </patternFill>
    </fill>
    <fill>
      <patternFill patternType="solid">
        <fgColor rgb="FFE2EFDA"/>
        <bgColor indexed="64"/>
      </patternFill>
    </fill>
    <fill>
      <gradientFill degree="90">
        <stop position="0">
          <color rgb="FFFFF1AB"/>
        </stop>
        <stop position="1">
          <color rgb="FFFFD400"/>
        </stop>
      </gradientFill>
    </fill>
    <fill>
      <patternFill patternType="solid">
        <fgColor theme="8" tint="0.39997558519241921"/>
        <bgColor indexed="64"/>
      </patternFill>
    </fill>
    <fill>
      <patternFill patternType="solid">
        <fgColor rgb="FF962400"/>
        <bgColor indexed="64"/>
      </patternFill>
    </fill>
    <fill>
      <patternFill patternType="solid">
        <fgColor rgb="FF5A8B39"/>
        <bgColor indexed="64"/>
      </patternFill>
    </fill>
    <fill>
      <patternFill patternType="solid">
        <fgColor rgb="FF9BC2E6"/>
        <bgColor indexed="64"/>
      </patternFill>
    </fill>
  </fills>
  <borders count="7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medium">
        <color theme="0" tint="-0.14999847407452621"/>
      </left>
      <right/>
      <top/>
      <bottom/>
      <diagonal/>
    </border>
    <border>
      <left/>
      <right style="medium">
        <color theme="0" tint="-0.14999847407452621"/>
      </right>
      <top/>
      <bottom/>
      <diagonal/>
    </border>
    <border>
      <left style="medium">
        <color theme="0" tint="-4.9989318521683403E-2"/>
      </left>
      <right/>
      <top style="medium">
        <color theme="0" tint="-4.9989318521683403E-2"/>
      </top>
      <bottom style="medium">
        <color theme="0" tint="-0.249977111117893"/>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top style="medium">
        <color theme="0" tint="-0.249977111117893"/>
      </top>
      <bottom style="thin">
        <color auto="1"/>
      </bottom>
      <diagonal/>
    </border>
    <border>
      <left style="medium">
        <color theme="0" tint="-4.9989318521683403E-2"/>
      </left>
      <right/>
      <top/>
      <bottom/>
      <diagonal/>
    </border>
    <border>
      <left style="medium">
        <color theme="0" tint="-4.9989318521683403E-2"/>
      </left>
      <right style="thin">
        <color auto="1"/>
      </right>
      <top/>
      <bottom/>
      <diagonal/>
    </border>
    <border>
      <left style="medium">
        <color theme="0" tint="-4.9989318521683403E-2"/>
      </left>
      <right style="medium">
        <color theme="0" tint="-4.9989318521683403E-2"/>
      </right>
      <top style="medium">
        <color theme="0" tint="-4.9989318521683403E-2"/>
      </top>
      <bottom style="medium">
        <color theme="0" tint="-0.249977111117893"/>
      </bottom>
      <diagonal/>
    </border>
    <border>
      <left/>
      <right style="medium">
        <color theme="0" tint="-4.9989318521683403E-2"/>
      </right>
      <top style="medium">
        <color theme="0" tint="-4.9989318521683403E-2"/>
      </top>
      <bottom style="medium">
        <color theme="0" tint="-0.249977111117893"/>
      </bottom>
      <diagonal/>
    </border>
    <border>
      <left/>
      <right/>
      <top style="medium">
        <color theme="0" tint="-4.9989318521683403E-2"/>
      </top>
      <bottom/>
      <diagonal/>
    </border>
    <border>
      <left style="thin">
        <color theme="0" tint="-4.9989318521683403E-2"/>
      </left>
      <right style="thin">
        <color theme="0" tint="-0.249977111117893"/>
      </right>
      <top style="medium">
        <color theme="0" tint="-4.9989318521683403E-2"/>
      </top>
      <bottom/>
      <diagonal/>
    </border>
    <border>
      <left style="thin">
        <color theme="0" tint="-4.9989318521683403E-2"/>
      </left>
      <right/>
      <top style="medium">
        <color theme="0" tint="-4.9989318521683403E-2"/>
      </top>
      <bottom/>
      <diagonal/>
    </border>
    <border>
      <left style="thin">
        <color theme="0" tint="-4.9989318521683403E-2"/>
      </left>
      <right style="thin">
        <color theme="0" tint="-4.9989318521683403E-2"/>
      </right>
      <top style="medium">
        <color theme="0" tint="-4.9989318521683403E-2"/>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theme="0" tint="-0.249977111117893"/>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theme="0" tint="-0.249977111117893"/>
      </left>
      <right style="thin">
        <color theme="0" tint="-0.249977111117893"/>
      </right>
      <top/>
      <bottom style="medium">
        <color theme="0"/>
      </bottom>
      <diagonal/>
    </border>
    <border>
      <left/>
      <right/>
      <top style="thin">
        <color theme="0" tint="-0.14999847407452621"/>
      </top>
      <bottom/>
      <diagonal/>
    </border>
    <border>
      <left style="thin">
        <color theme="0" tint="-0.14999847407452621"/>
      </left>
      <right/>
      <top style="thin">
        <color theme="0" tint="-0.14999847407452621"/>
      </top>
      <bottom/>
      <diagonal/>
    </border>
    <border>
      <left/>
      <right style="thin">
        <color theme="0" tint="-0.249977111117893"/>
      </right>
      <top style="thin">
        <color theme="0" tint="-0.14999847407452621"/>
      </top>
      <bottom/>
      <diagonal/>
    </border>
    <border>
      <left style="thin">
        <color theme="0" tint="-0.14999847407452621"/>
      </left>
      <right/>
      <top/>
      <bottom style="medium">
        <color theme="0" tint="-4.9989318521683403E-2"/>
      </bottom>
      <diagonal/>
    </border>
    <border>
      <left/>
      <right/>
      <top/>
      <bottom style="medium">
        <color theme="0" tint="-4.9989318521683403E-2"/>
      </bottom>
      <diagonal/>
    </border>
    <border>
      <left/>
      <right/>
      <top style="thin">
        <color theme="8" tint="0.79998168889431442"/>
      </top>
      <bottom/>
      <diagonal/>
    </border>
    <border>
      <left style="medium">
        <color theme="8" tint="0.79998168889431442"/>
      </left>
      <right style="medium">
        <color theme="8" tint="0.79998168889431442"/>
      </right>
      <top style="thin">
        <color theme="8" tint="0.59999389629810485"/>
      </top>
      <bottom/>
      <diagonal/>
    </border>
    <border>
      <left style="medium">
        <color rgb="FFE97870"/>
      </left>
      <right/>
      <top/>
      <bottom style="medium">
        <color rgb="FFE97870"/>
      </bottom>
      <diagonal/>
    </border>
    <border>
      <left/>
      <right/>
      <top/>
      <bottom style="medium">
        <color rgb="FFE97870"/>
      </bottom>
      <diagonal/>
    </border>
    <border>
      <left style="medium">
        <color rgb="FFE97870"/>
      </left>
      <right/>
      <top style="medium">
        <color rgb="FFE97870"/>
      </top>
      <bottom/>
      <diagonal/>
    </border>
    <border>
      <left/>
      <right/>
      <top style="medium">
        <color rgb="FFE97870"/>
      </top>
      <bottom/>
      <diagonal/>
    </border>
    <border>
      <left/>
      <right style="medium">
        <color rgb="FFE97870"/>
      </right>
      <top style="medium">
        <color rgb="FFE97870"/>
      </top>
      <bottom/>
      <diagonal/>
    </border>
    <border>
      <left/>
      <right style="medium">
        <color rgb="FFE97870"/>
      </right>
      <top/>
      <bottom style="medium">
        <color rgb="FFE97870"/>
      </bottom>
      <diagonal/>
    </border>
    <border>
      <left/>
      <right style="medium">
        <color theme="0" tint="-4.9989318521683403E-2"/>
      </right>
      <top/>
      <bottom/>
      <diagonal/>
    </border>
    <border>
      <left/>
      <right/>
      <top style="medium">
        <color theme="0" tint="-4.9989318521683403E-2"/>
      </top>
      <bottom style="medium">
        <color theme="0" tint="-0.249977111117893"/>
      </bottom>
      <diagonal/>
    </border>
    <border>
      <left style="thin">
        <color auto="1"/>
      </left>
      <right style="thin">
        <color theme="0"/>
      </right>
      <top/>
      <bottom/>
      <diagonal/>
    </border>
    <border>
      <left style="thin">
        <color theme="0"/>
      </left>
      <right style="thin">
        <color theme="0"/>
      </right>
      <top/>
      <bottom/>
      <diagonal/>
    </border>
    <border>
      <left/>
      <right style="thin">
        <color theme="0"/>
      </right>
      <top/>
      <bottom/>
      <diagonal/>
    </border>
    <border>
      <left style="thin">
        <color auto="1"/>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tint="-4.9989318521683403E-2"/>
      </left>
      <right style="thin">
        <color theme="0"/>
      </right>
      <top/>
      <bottom/>
      <diagonal/>
    </border>
  </borders>
  <cellStyleXfs count="2">
    <xf numFmtId="0" fontId="0" fillId="0" borderId="0"/>
    <xf numFmtId="0" fontId="33" fillId="0" borderId="0" applyNumberFormat="0" applyFill="0" applyBorder="0" applyAlignment="0" applyProtection="0"/>
  </cellStyleXfs>
  <cellXfs count="454">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left"/>
    </xf>
    <xf numFmtId="0" fontId="0" fillId="0" borderId="0" xfId="0" applyAlignment="1">
      <alignment horizontal="center" vertical="center"/>
    </xf>
    <xf numFmtId="0" fontId="0" fillId="2" borderId="0" xfId="0" applyFill="1" applyAlignment="1">
      <alignment horizontal="center" vertical="center"/>
    </xf>
    <xf numFmtId="0" fontId="0" fillId="3" borderId="0" xfId="0" applyFill="1" applyAlignment="1">
      <alignment horizontal="center" vertical="center"/>
    </xf>
    <xf numFmtId="0" fontId="0" fillId="3" borderId="0" xfId="0" applyFill="1"/>
    <xf numFmtId="0" fontId="9" fillId="0" borderId="0" xfId="0" applyFont="1"/>
    <xf numFmtId="0" fontId="0" fillId="0" borderId="0" xfId="0" applyAlignment="1">
      <alignment horizontal="center"/>
    </xf>
    <xf numFmtId="0" fontId="0" fillId="2" borderId="0" xfId="0" applyFill="1"/>
    <xf numFmtId="0" fontId="7" fillId="0" borderId="0" xfId="0" applyFont="1"/>
    <xf numFmtId="0" fontId="2" fillId="4" borderId="0" xfId="0" applyFont="1" applyFill="1" applyAlignment="1">
      <alignment horizontal="center" vertical="center" wrapText="1"/>
    </xf>
    <xf numFmtId="0" fontId="4" fillId="4" borderId="0" xfId="0" applyFont="1" applyFill="1" applyAlignment="1">
      <alignment horizontal="center" vertical="center" wrapText="1"/>
    </xf>
    <xf numFmtId="0" fontId="3" fillId="4" borderId="0" xfId="0" applyFont="1" applyFill="1" applyAlignment="1">
      <alignment horizontal="center" vertical="center" wrapText="1"/>
    </xf>
    <xf numFmtId="0" fontId="5" fillId="4" borderId="0" xfId="0" applyFont="1" applyFill="1" applyAlignment="1">
      <alignment horizontal="center" vertical="center" wrapText="1"/>
    </xf>
    <xf numFmtId="0" fontId="6" fillId="4" borderId="0" xfId="0" applyFont="1" applyFill="1" applyAlignment="1">
      <alignment horizontal="center" vertical="center" wrapText="1"/>
    </xf>
    <xf numFmtId="0" fontId="0" fillId="4" borderId="0" xfId="0" applyFill="1"/>
    <xf numFmtId="0" fontId="0" fillId="4" borderId="0" xfId="0" applyFill="1" applyAlignment="1">
      <alignment horizontal="left"/>
    </xf>
    <xf numFmtId="0" fontId="0" fillId="5" borderId="0" xfId="0" applyFill="1" applyAlignment="1">
      <alignment horizontal="center" vertical="center"/>
    </xf>
    <xf numFmtId="0" fontId="1" fillId="5" borderId="0" xfId="0" applyFont="1" applyFill="1"/>
    <xf numFmtId="0" fontId="0" fillId="5" borderId="0" xfId="0" applyFill="1"/>
    <xf numFmtId="0" fontId="1" fillId="5" borderId="0" xfId="0" applyFont="1" applyFill="1" applyAlignment="1">
      <alignment horizontal="right"/>
    </xf>
    <xf numFmtId="0" fontId="0" fillId="5" borderId="0" xfId="0" applyFill="1" applyAlignment="1">
      <alignment horizontal="left"/>
    </xf>
    <xf numFmtId="0" fontId="10" fillId="5" borderId="0" xfId="0" applyFont="1" applyFill="1"/>
    <xf numFmtId="0" fontId="0" fillId="5" borderId="0" xfId="0" applyFill="1" applyAlignment="1">
      <alignment horizontal="right"/>
    </xf>
    <xf numFmtId="0" fontId="0" fillId="7" borderId="0" xfId="0" applyFill="1" applyAlignment="1">
      <alignment horizontal="left"/>
    </xf>
    <xf numFmtId="0" fontId="1" fillId="7" borderId="0" xfId="0" applyFont="1" applyFill="1"/>
    <xf numFmtId="0" fontId="1" fillId="7" borderId="0" xfId="0" applyFont="1" applyFill="1" applyAlignment="1">
      <alignment horizontal="left"/>
    </xf>
    <xf numFmtId="0" fontId="0" fillId="7" borderId="0" xfId="0" applyFill="1" applyAlignment="1">
      <alignment horizontal="center"/>
    </xf>
    <xf numFmtId="0" fontId="0" fillId="7" borderId="0" xfId="0" quotePrefix="1" applyFill="1" applyAlignment="1">
      <alignment vertical="center"/>
    </xf>
    <xf numFmtId="0" fontId="0" fillId="7" borderId="0" xfId="0" applyFill="1" applyAlignment="1">
      <alignment vertical="center"/>
    </xf>
    <xf numFmtId="0" fontId="0" fillId="6" borderId="0" xfId="0" applyFill="1" applyAlignment="1">
      <alignment horizontal="center" vertical="center"/>
    </xf>
    <xf numFmtId="0" fontId="0" fillId="8" borderId="0" xfId="0" applyFill="1" applyAlignment="1">
      <alignment horizontal="center" vertical="center"/>
    </xf>
    <xf numFmtId="0" fontId="0" fillId="9" borderId="0" xfId="0" applyFill="1"/>
    <xf numFmtId="0" fontId="0" fillId="9" borderId="0" xfId="0" applyFill="1" applyAlignment="1">
      <alignment horizontal="center" vertical="center"/>
    </xf>
    <xf numFmtId="0" fontId="0" fillId="3" borderId="0" xfId="0" applyFill="1" applyAlignment="1">
      <alignment wrapText="1"/>
    </xf>
    <xf numFmtId="0" fontId="0" fillId="8" borderId="0" xfId="0" applyFill="1" applyAlignment="1">
      <alignment horizontal="left" vertical="center"/>
    </xf>
    <xf numFmtId="0" fontId="13" fillId="0" borderId="0" xfId="0" applyFont="1"/>
    <xf numFmtId="0" fontId="16" fillId="0" borderId="0" xfId="0" applyFont="1" applyAlignment="1">
      <alignment vertical="center"/>
    </xf>
    <xf numFmtId="0" fontId="13" fillId="0" borderId="0" xfId="0" applyFont="1" applyAlignment="1">
      <alignment vertical="center"/>
    </xf>
    <xf numFmtId="0" fontId="24" fillId="0" borderId="0" xfId="0" applyFont="1"/>
    <xf numFmtId="0" fontId="15" fillId="11" borderId="5" xfId="0" applyFont="1" applyFill="1" applyBorder="1" applyAlignment="1">
      <alignment horizontal="left" vertical="center"/>
    </xf>
    <xf numFmtId="0" fontId="13" fillId="0" borderId="7" xfId="0" applyFont="1" applyBorder="1"/>
    <xf numFmtId="0" fontId="14" fillId="0" borderId="7" xfId="0" applyFont="1" applyBorder="1"/>
    <xf numFmtId="0" fontId="13" fillId="11" borderId="1" xfId="0" applyFont="1" applyFill="1" applyBorder="1"/>
    <xf numFmtId="0" fontId="13" fillId="11" borderId="2" xfId="0" applyFont="1" applyFill="1" applyBorder="1"/>
    <xf numFmtId="0" fontId="13" fillId="11" borderId="3" xfId="0" applyFont="1" applyFill="1" applyBorder="1"/>
    <xf numFmtId="0" fontId="16" fillId="11" borderId="4" xfId="0" applyFont="1" applyFill="1" applyBorder="1" applyAlignment="1">
      <alignment vertical="center"/>
    </xf>
    <xf numFmtId="0" fontId="13" fillId="11" borderId="4" xfId="0" applyFont="1" applyFill="1" applyBorder="1"/>
    <xf numFmtId="0" fontId="13" fillId="11" borderId="4" xfId="0" applyFont="1" applyFill="1" applyBorder="1" applyAlignment="1">
      <alignment vertical="center"/>
    </xf>
    <xf numFmtId="0" fontId="24" fillId="11" borderId="4" xfId="0" applyFont="1" applyFill="1" applyBorder="1"/>
    <xf numFmtId="0" fontId="13" fillId="11" borderId="6" xfId="0" applyFont="1" applyFill="1" applyBorder="1"/>
    <xf numFmtId="0" fontId="18" fillId="11" borderId="5" xfId="0" applyFont="1" applyFill="1" applyBorder="1" applyAlignment="1">
      <alignment horizontal="left" vertical="center"/>
    </xf>
    <xf numFmtId="0" fontId="13" fillId="11" borderId="5" xfId="0" applyFont="1" applyFill="1" applyBorder="1" applyAlignment="1">
      <alignment vertical="center"/>
    </xf>
    <xf numFmtId="0" fontId="13" fillId="11" borderId="5" xfId="0" applyFont="1" applyFill="1" applyBorder="1"/>
    <xf numFmtId="0" fontId="23" fillId="11" borderId="5" xfId="0" applyFont="1" applyFill="1" applyBorder="1" applyAlignment="1">
      <alignment horizontal="center" vertical="center"/>
    </xf>
    <xf numFmtId="0" fontId="20" fillId="11" borderId="5" xfId="0" applyFont="1" applyFill="1" applyBorder="1" applyAlignment="1">
      <alignment wrapText="1"/>
    </xf>
    <xf numFmtId="0" fontId="24" fillId="11" borderId="5" xfId="0" applyFont="1" applyFill="1" applyBorder="1"/>
    <xf numFmtId="0" fontId="13" fillId="11" borderId="8" xfId="0" applyFont="1" applyFill="1" applyBorder="1"/>
    <xf numFmtId="0" fontId="26" fillId="11" borderId="2" xfId="0" applyFont="1" applyFill="1" applyBorder="1"/>
    <xf numFmtId="0" fontId="27" fillId="0" borderId="0" xfId="0" applyFont="1" applyAlignment="1">
      <alignment horizontal="center"/>
    </xf>
    <xf numFmtId="0" fontId="26" fillId="0" borderId="7" xfId="0" applyFont="1" applyBorder="1"/>
    <xf numFmtId="0" fontId="27" fillId="0" borderId="0" xfId="0" applyFont="1" applyAlignment="1">
      <alignment horizontal="center" vertical="center"/>
    </xf>
    <xf numFmtId="0" fontId="13" fillId="11" borderId="2" xfId="0" applyFont="1" applyFill="1" applyBorder="1" applyAlignment="1">
      <alignment horizontal="center"/>
    </xf>
    <xf numFmtId="0" fontId="14" fillId="0" borderId="7" xfId="0" applyFont="1" applyBorder="1" applyAlignment="1">
      <alignment horizontal="center"/>
    </xf>
    <xf numFmtId="0" fontId="13" fillId="0" borderId="0" xfId="0" applyFont="1" applyAlignment="1">
      <alignment horizontal="center"/>
    </xf>
    <xf numFmtId="0" fontId="10" fillId="0" borderId="11" xfId="0" applyFont="1" applyBorder="1"/>
    <xf numFmtId="0" fontId="22" fillId="0" borderId="0" xfId="0" applyFont="1" applyAlignment="1">
      <alignment vertical="top" wrapText="1"/>
    </xf>
    <xf numFmtId="0" fontId="13" fillId="0" borderId="4" xfId="0" applyFont="1" applyBorder="1"/>
    <xf numFmtId="0" fontId="26" fillId="11" borderId="2" xfId="0" applyFont="1" applyFill="1" applyBorder="1" applyProtection="1">
      <protection locked="0" hidden="1"/>
    </xf>
    <xf numFmtId="0" fontId="26" fillId="0" borderId="0" xfId="0" applyFont="1" applyProtection="1">
      <protection locked="0" hidden="1"/>
    </xf>
    <xf numFmtId="0" fontId="19" fillId="0" borderId="7" xfId="0" applyFont="1" applyBorder="1" applyProtection="1">
      <protection locked="0" hidden="1"/>
    </xf>
    <xf numFmtId="0" fontId="26" fillId="0" borderId="7" xfId="0" applyFont="1" applyBorder="1" applyProtection="1">
      <protection locked="0" hidden="1"/>
    </xf>
    <xf numFmtId="0" fontId="27" fillId="0" borderId="0" xfId="0" applyFont="1" applyAlignment="1" applyProtection="1">
      <alignment horizontal="center"/>
      <protection locked="0" hidden="1"/>
    </xf>
    <xf numFmtId="0" fontId="13" fillId="11" borderId="0" xfId="0" applyFont="1" applyFill="1" applyProtection="1">
      <protection hidden="1"/>
    </xf>
    <xf numFmtId="0" fontId="13" fillId="11" borderId="0" xfId="0" applyFont="1" applyFill="1" applyAlignment="1" applyProtection="1">
      <alignment horizontal="center"/>
      <protection hidden="1"/>
    </xf>
    <xf numFmtId="0" fontId="26" fillId="11" borderId="0" xfId="0" applyFont="1" applyFill="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0" fontId="27" fillId="0" borderId="0" xfId="0" applyFont="1" applyAlignment="1" applyProtection="1">
      <alignment horizontal="center"/>
      <protection hidden="1"/>
    </xf>
    <xf numFmtId="0" fontId="13" fillId="11" borderId="1" xfId="0" applyFont="1" applyFill="1" applyBorder="1" applyProtection="1">
      <protection hidden="1"/>
    </xf>
    <xf numFmtId="0" fontId="13" fillId="11" borderId="2" xfId="0" applyFont="1" applyFill="1" applyBorder="1" applyAlignment="1" applyProtection="1">
      <alignment horizontal="center"/>
      <protection hidden="1"/>
    </xf>
    <xf numFmtId="0" fontId="13" fillId="11" borderId="2" xfId="0" applyFont="1" applyFill="1" applyBorder="1" applyProtection="1">
      <protection hidden="1"/>
    </xf>
    <xf numFmtId="0" fontId="26" fillId="11" borderId="2" xfId="0" applyFont="1" applyFill="1" applyBorder="1" applyProtection="1">
      <protection hidden="1"/>
    </xf>
    <xf numFmtId="14" fontId="26" fillId="11" borderId="2" xfId="0" applyNumberFormat="1" applyFont="1" applyFill="1" applyBorder="1" applyProtection="1">
      <protection hidden="1"/>
    </xf>
    <xf numFmtId="0" fontId="13" fillId="11" borderId="3" xfId="0" applyFont="1" applyFill="1" applyBorder="1" applyProtection="1">
      <protection hidden="1"/>
    </xf>
    <xf numFmtId="0" fontId="16" fillId="11" borderId="4" xfId="0" applyFont="1" applyFill="1" applyBorder="1" applyAlignment="1" applyProtection="1">
      <alignment vertical="center"/>
      <protection hidden="1"/>
    </xf>
    <xf numFmtId="0" fontId="17" fillId="10" borderId="0" xfId="0" applyFont="1" applyFill="1" applyAlignment="1" applyProtection="1">
      <alignment horizontal="center" vertical="center"/>
      <protection hidden="1"/>
    </xf>
    <xf numFmtId="14" fontId="12" fillId="10" borderId="0" xfId="0" applyNumberFormat="1" applyFont="1" applyFill="1" applyAlignment="1" applyProtection="1">
      <alignment horizontal="left" vertical="center"/>
      <protection hidden="1"/>
    </xf>
    <xf numFmtId="0" fontId="26" fillId="10" borderId="0" xfId="0" applyFont="1" applyFill="1" applyAlignment="1" applyProtection="1">
      <alignment vertical="center"/>
      <protection hidden="1"/>
    </xf>
    <xf numFmtId="0" fontId="18" fillId="11" borderId="5" xfId="0" applyFont="1" applyFill="1" applyBorder="1" applyAlignment="1" applyProtection="1">
      <alignment horizontal="left" vertical="center"/>
      <protection hidden="1"/>
    </xf>
    <xf numFmtId="0" fontId="16" fillId="0" borderId="0" xfId="0" applyFont="1" applyAlignment="1" applyProtection="1">
      <alignment vertical="center"/>
      <protection hidden="1"/>
    </xf>
    <xf numFmtId="0" fontId="13" fillId="11" borderId="4" xfId="0" applyFont="1" applyFill="1" applyBorder="1" applyProtection="1">
      <protection hidden="1"/>
    </xf>
    <xf numFmtId="14" fontId="28" fillId="11" borderId="0" xfId="0" applyNumberFormat="1" applyFont="1" applyFill="1" applyAlignment="1" applyProtection="1">
      <alignment horizontal="left" vertical="center"/>
      <protection hidden="1"/>
    </xf>
    <xf numFmtId="0" fontId="27" fillId="11" borderId="0" xfId="0" applyFont="1" applyFill="1" applyAlignment="1" applyProtection="1">
      <alignment horizontal="left" vertical="center"/>
      <protection hidden="1"/>
    </xf>
    <xf numFmtId="0" fontId="15" fillId="11" borderId="0" xfId="0" applyFont="1" applyFill="1" applyAlignment="1" applyProtection="1">
      <alignment horizontal="left" vertical="center"/>
      <protection hidden="1"/>
    </xf>
    <xf numFmtId="0" fontId="15" fillId="11" borderId="5" xfId="0" applyFont="1" applyFill="1" applyBorder="1" applyAlignment="1" applyProtection="1">
      <alignment horizontal="left" vertical="center"/>
      <protection hidden="1"/>
    </xf>
    <xf numFmtId="0" fontId="13" fillId="11" borderId="4" xfId="0" applyFont="1" applyFill="1" applyBorder="1" applyAlignment="1" applyProtection="1">
      <alignment vertical="center"/>
      <protection hidden="1"/>
    </xf>
    <xf numFmtId="0" fontId="13" fillId="12" borderId="0" xfId="0" applyFont="1" applyFill="1" applyAlignment="1" applyProtection="1">
      <alignment horizontal="center" vertical="center"/>
      <protection hidden="1"/>
    </xf>
    <xf numFmtId="0" fontId="21" fillId="12" borderId="0" xfId="0" applyFont="1" applyFill="1" applyAlignment="1" applyProtection="1">
      <alignment horizontal="left" vertical="center"/>
      <protection hidden="1"/>
    </xf>
    <xf numFmtId="0" fontId="13" fillId="12" borderId="0" xfId="0" applyFont="1" applyFill="1" applyAlignment="1" applyProtection="1">
      <alignment horizontal="left" vertical="center"/>
      <protection hidden="1"/>
    </xf>
    <xf numFmtId="0" fontId="29" fillId="12" borderId="0" xfId="0" applyFont="1" applyFill="1" applyAlignment="1" applyProtection="1">
      <alignment vertical="center"/>
      <protection hidden="1"/>
    </xf>
    <xf numFmtId="0" fontId="26" fillId="12" borderId="0" xfId="0" applyFont="1" applyFill="1" applyAlignment="1" applyProtection="1">
      <alignment vertical="center"/>
      <protection hidden="1"/>
    </xf>
    <xf numFmtId="0" fontId="13" fillId="12" borderId="0" xfId="0" applyFont="1" applyFill="1" applyAlignment="1" applyProtection="1">
      <alignment vertical="center"/>
      <protection hidden="1"/>
    </xf>
    <xf numFmtId="0" fontId="13" fillId="11" borderId="5" xfId="0" applyFont="1" applyFill="1" applyBorder="1" applyAlignment="1" applyProtection="1">
      <alignment vertical="center"/>
      <protection hidden="1"/>
    </xf>
    <xf numFmtId="0" fontId="13" fillId="0" borderId="0" xfId="0" applyFont="1" applyAlignment="1" applyProtection="1">
      <alignment vertical="center"/>
      <protection hidden="1"/>
    </xf>
    <xf numFmtId="0" fontId="14" fillId="0" borderId="0" xfId="0" applyFont="1" applyAlignment="1" applyProtection="1">
      <alignment horizontal="center"/>
      <protection hidden="1"/>
    </xf>
    <xf numFmtId="0" fontId="14" fillId="0" borderId="0" xfId="0" applyFont="1" applyProtection="1">
      <protection hidden="1"/>
    </xf>
    <xf numFmtId="0" fontId="30" fillId="0" borderId="0" xfId="0" applyFont="1" applyAlignment="1" applyProtection="1">
      <alignment vertical="center"/>
      <protection hidden="1"/>
    </xf>
    <xf numFmtId="14" fontId="19" fillId="0" borderId="0" xfId="0" applyNumberFormat="1" applyFont="1" applyProtection="1">
      <protection hidden="1"/>
    </xf>
    <xf numFmtId="0" fontId="26" fillId="0" borderId="0" xfId="0" applyFont="1" applyProtection="1">
      <protection hidden="1"/>
    </xf>
    <xf numFmtId="0" fontId="13" fillId="11" borderId="5" xfId="0" applyFont="1" applyFill="1" applyBorder="1" applyProtection="1">
      <protection hidden="1"/>
    </xf>
    <xf numFmtId="0" fontId="30" fillId="17" borderId="0" xfId="0" applyFont="1" applyFill="1" applyAlignment="1" applyProtection="1">
      <alignment vertical="center"/>
      <protection hidden="1"/>
    </xf>
    <xf numFmtId="14" fontId="19" fillId="17" borderId="0" xfId="0" applyNumberFormat="1" applyFont="1" applyFill="1" applyProtection="1">
      <protection hidden="1"/>
    </xf>
    <xf numFmtId="0" fontId="26" fillId="17" borderId="0" xfId="0" applyFont="1" applyFill="1" applyProtection="1">
      <protection hidden="1"/>
    </xf>
    <xf numFmtId="0" fontId="13" fillId="17" borderId="0" xfId="0" applyFont="1" applyFill="1" applyProtection="1">
      <protection hidden="1"/>
    </xf>
    <xf numFmtId="0" fontId="13" fillId="0" borderId="4" xfId="0" applyFont="1" applyBorder="1" applyAlignment="1" applyProtection="1">
      <alignment vertical="center"/>
      <protection hidden="1"/>
    </xf>
    <xf numFmtId="0" fontId="31" fillId="0" borderId="0" xfId="0" applyFont="1" applyAlignment="1" applyProtection="1">
      <alignment vertical="center" wrapText="1"/>
      <protection hidden="1"/>
    </xf>
    <xf numFmtId="0" fontId="26" fillId="0" borderId="0" xfId="0" applyFont="1" applyAlignment="1" applyProtection="1">
      <alignment horizontal="center" vertical="center" wrapText="1"/>
      <protection hidden="1"/>
    </xf>
    <xf numFmtId="0" fontId="22" fillId="0" borderId="0" xfId="0" applyFont="1" applyAlignment="1" applyProtection="1">
      <alignment horizontal="left" vertical="center" wrapText="1"/>
      <protection hidden="1"/>
    </xf>
    <xf numFmtId="0" fontId="26" fillId="0" borderId="15" xfId="0" applyFont="1" applyBorder="1" applyAlignment="1" applyProtection="1">
      <alignment horizontal="center" vertical="center" wrapText="1"/>
      <protection hidden="1"/>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center"/>
      <protection hidden="1"/>
    </xf>
    <xf numFmtId="0" fontId="32" fillId="0" borderId="0" xfId="0" applyFont="1" applyAlignment="1" applyProtection="1">
      <alignment horizontal="left" vertical="top" wrapText="1"/>
      <protection hidden="1"/>
    </xf>
    <xf numFmtId="0" fontId="32" fillId="11" borderId="18" xfId="0" applyFont="1" applyFill="1" applyBorder="1" applyAlignment="1" applyProtection="1">
      <alignment horizontal="left" vertical="center" wrapText="1"/>
      <protection hidden="1"/>
    </xf>
    <xf numFmtId="0" fontId="13" fillId="11" borderId="6" xfId="0" applyFont="1" applyFill="1" applyBorder="1" applyProtection="1">
      <protection hidden="1"/>
    </xf>
    <xf numFmtId="0" fontId="14" fillId="0" borderId="7" xfId="0" applyFont="1" applyBorder="1" applyAlignment="1" applyProtection="1">
      <alignment horizontal="center"/>
      <protection hidden="1"/>
    </xf>
    <xf numFmtId="0" fontId="14" fillId="0" borderId="7" xfId="0" applyFont="1" applyBorder="1" applyProtection="1">
      <protection hidden="1"/>
    </xf>
    <xf numFmtId="0" fontId="30" fillId="0" borderId="7" xfId="0" applyFont="1" applyBorder="1" applyAlignment="1" applyProtection="1">
      <alignment vertical="center"/>
      <protection hidden="1"/>
    </xf>
    <xf numFmtId="14" fontId="19" fillId="0" borderId="7" xfId="0" applyNumberFormat="1" applyFont="1" applyBorder="1" applyProtection="1">
      <protection hidden="1"/>
    </xf>
    <xf numFmtId="0" fontId="26" fillId="0" borderId="7" xfId="0" applyFont="1" applyBorder="1" applyProtection="1">
      <protection hidden="1"/>
    </xf>
    <xf numFmtId="0" fontId="13" fillId="0" borderId="7" xfId="0" applyFont="1" applyBorder="1" applyProtection="1">
      <protection hidden="1"/>
    </xf>
    <xf numFmtId="0" fontId="13" fillId="11" borderId="8" xfId="0" applyFont="1" applyFill="1" applyBorder="1" applyProtection="1">
      <protection hidden="1"/>
    </xf>
    <xf numFmtId="0" fontId="32" fillId="16" borderId="18" xfId="0" applyFont="1" applyFill="1" applyBorder="1" applyAlignment="1" applyProtection="1">
      <alignment vertical="center" wrapText="1"/>
      <protection hidden="1"/>
    </xf>
    <xf numFmtId="0" fontId="32" fillId="11" borderId="0" xfId="0" applyFont="1" applyFill="1" applyAlignment="1" applyProtection="1">
      <alignment horizontal="left" vertical="center" wrapText="1"/>
      <protection hidden="1"/>
    </xf>
    <xf numFmtId="164" fontId="32" fillId="11" borderId="0" xfId="0" applyNumberFormat="1" applyFont="1" applyFill="1" applyAlignment="1" applyProtection="1">
      <alignment horizontal="center" vertical="center" wrapText="1"/>
      <protection hidden="1"/>
    </xf>
    <xf numFmtId="0" fontId="13" fillId="0" borderId="4" xfId="0" applyFont="1" applyBorder="1" applyProtection="1">
      <protection hidden="1"/>
    </xf>
    <xf numFmtId="0" fontId="31" fillId="0" borderId="14" xfId="0" applyFont="1" applyBorder="1" applyAlignment="1" applyProtection="1">
      <alignment vertical="center" wrapText="1"/>
      <protection hidden="1"/>
    </xf>
    <xf numFmtId="0" fontId="25" fillId="10" borderId="13" xfId="0" applyFont="1" applyFill="1" applyBorder="1" applyAlignment="1" applyProtection="1">
      <alignment horizontal="right" vertical="center" wrapText="1"/>
      <protection hidden="1"/>
    </xf>
    <xf numFmtId="0" fontId="26" fillId="11" borderId="4" xfId="0" applyFont="1" applyFill="1" applyBorder="1" applyAlignment="1">
      <alignment vertical="center"/>
    </xf>
    <xf numFmtId="0" fontId="25" fillId="11" borderId="5" xfId="0" applyFont="1" applyFill="1" applyBorder="1" applyAlignment="1">
      <alignment horizontal="center" vertical="center"/>
    </xf>
    <xf numFmtId="0" fontId="26"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13" fillId="0" borderId="3" xfId="0" applyFont="1" applyBorder="1"/>
    <xf numFmtId="0" fontId="13" fillId="0" borderId="5" xfId="0" applyFont="1" applyBorder="1"/>
    <xf numFmtId="0" fontId="13" fillId="0" borderId="8" xfId="0" applyFont="1" applyBorder="1"/>
    <xf numFmtId="0" fontId="13" fillId="0" borderId="1" xfId="0" applyFont="1" applyBorder="1"/>
    <xf numFmtId="0" fontId="13" fillId="0" borderId="2" xfId="0" applyFont="1" applyBorder="1" applyAlignment="1">
      <alignment horizontal="center"/>
    </xf>
    <xf numFmtId="0" fontId="13" fillId="0" borderId="2" xfId="0" applyFont="1" applyBorder="1"/>
    <xf numFmtId="0" fontId="27" fillId="0" borderId="2" xfId="0" applyFont="1" applyBorder="1" applyAlignment="1">
      <alignment horizontal="center"/>
    </xf>
    <xf numFmtId="0" fontId="13" fillId="0" borderId="6" xfId="0" applyFont="1" applyBorder="1"/>
    <xf numFmtId="0" fontId="13" fillId="0" borderId="7" xfId="0" applyFont="1" applyBorder="1" applyAlignment="1">
      <alignment horizontal="center"/>
    </xf>
    <xf numFmtId="0" fontId="27" fillId="0" borderId="7" xfId="0" applyFont="1" applyBorder="1" applyAlignment="1">
      <alignment horizontal="center"/>
    </xf>
    <xf numFmtId="0" fontId="22" fillId="17" borderId="0" xfId="0" applyFont="1" applyFill="1" applyAlignment="1">
      <alignment vertical="center" wrapText="1"/>
    </xf>
    <xf numFmtId="0" fontId="13" fillId="0" borderId="5" xfId="0" applyFont="1" applyBorder="1" applyAlignment="1">
      <alignment vertical="center"/>
    </xf>
    <xf numFmtId="0" fontId="13" fillId="0" borderId="5" xfId="0" applyFont="1" applyBorder="1" applyProtection="1">
      <protection hidden="1"/>
    </xf>
    <xf numFmtId="0" fontId="13" fillId="11" borderId="0" xfId="0" applyFont="1" applyFill="1" applyAlignment="1">
      <alignment vertical="center"/>
    </xf>
    <xf numFmtId="0" fontId="22" fillId="0" borderId="0" xfId="0" applyFont="1" applyAlignment="1">
      <alignment horizontal="left" vertical="top" wrapText="1"/>
    </xf>
    <xf numFmtId="0" fontId="13" fillId="0" borderId="25" xfId="0" applyFont="1" applyBorder="1"/>
    <xf numFmtId="0" fontId="27" fillId="0" borderId="26" xfId="0" applyFont="1" applyBorder="1" applyAlignment="1" applyProtection="1">
      <alignment horizontal="center"/>
      <protection hidden="1"/>
    </xf>
    <xf numFmtId="0" fontId="13" fillId="0" borderId="27" xfId="0" applyFont="1" applyBorder="1" applyProtection="1">
      <protection hidden="1"/>
    </xf>
    <xf numFmtId="0" fontId="22" fillId="0" borderId="0" xfId="0" applyFont="1" applyAlignment="1" applyProtection="1">
      <alignment horizontal="center" vertical="top" wrapText="1"/>
      <protection hidden="1"/>
    </xf>
    <xf numFmtId="0" fontId="42" fillId="0" borderId="0" xfId="0" applyFont="1"/>
    <xf numFmtId="0" fontId="16" fillId="11" borderId="0" xfId="0" applyFont="1" applyFill="1" applyAlignment="1" applyProtection="1">
      <alignment vertical="center"/>
      <protection hidden="1"/>
    </xf>
    <xf numFmtId="0" fontId="13" fillId="11" borderId="0" xfId="0" applyFont="1" applyFill="1" applyAlignment="1" applyProtection="1">
      <alignment vertical="center"/>
      <protection hidden="1"/>
    </xf>
    <xf numFmtId="0" fontId="20" fillId="0" borderId="0" xfId="0" applyFont="1" applyAlignment="1">
      <alignment horizontal="center" vertical="top"/>
    </xf>
    <xf numFmtId="0" fontId="13" fillId="11" borderId="7" xfId="0" applyFont="1" applyFill="1" applyBorder="1" applyProtection="1">
      <protection hidden="1"/>
    </xf>
    <xf numFmtId="0" fontId="16" fillId="0" borderId="5" xfId="0" applyFont="1" applyBorder="1" applyAlignment="1">
      <alignment vertical="center"/>
    </xf>
    <xf numFmtId="0" fontId="47" fillId="11" borderId="2" xfId="0" applyFont="1" applyFill="1" applyBorder="1" applyProtection="1">
      <protection locked="0" hidden="1"/>
    </xf>
    <xf numFmtId="14" fontId="47" fillId="11" borderId="2" xfId="0" applyNumberFormat="1" applyFont="1" applyFill="1" applyBorder="1" applyProtection="1">
      <protection locked="0" hidden="1"/>
    </xf>
    <xf numFmtId="0" fontId="51" fillId="0" borderId="7" xfId="0" applyFont="1" applyBorder="1" applyAlignment="1" applyProtection="1">
      <alignment vertical="center"/>
      <protection locked="0" hidden="1"/>
    </xf>
    <xf numFmtId="14" fontId="44" fillId="0" borderId="7" xfId="0" applyNumberFormat="1" applyFont="1" applyBorder="1" applyProtection="1">
      <protection locked="0" hidden="1"/>
    </xf>
    <xf numFmtId="0" fontId="52" fillId="0" borderId="0" xfId="0" applyFont="1" applyAlignment="1" applyProtection="1">
      <alignment horizontal="center" vertical="center"/>
      <protection locked="0" hidden="1"/>
    </xf>
    <xf numFmtId="0" fontId="52" fillId="0" borderId="0" xfId="0" applyFont="1" applyAlignment="1" applyProtection="1">
      <alignment horizontal="center"/>
      <protection locked="0" hidden="1"/>
    </xf>
    <xf numFmtId="0" fontId="19" fillId="0" borderId="34" xfId="0" applyFont="1" applyBorder="1" applyAlignment="1" applyProtection="1">
      <alignment horizontal="center" vertical="center" wrapText="1"/>
      <protection locked="0"/>
    </xf>
    <xf numFmtId="0" fontId="51" fillId="14" borderId="34" xfId="0" applyFont="1" applyFill="1" applyBorder="1" applyAlignment="1" applyProtection="1">
      <alignment vertical="center"/>
      <protection hidden="1"/>
    </xf>
    <xf numFmtId="14" fontId="44" fillId="14" borderId="34" xfId="0" applyNumberFormat="1" applyFont="1" applyFill="1" applyBorder="1" applyProtection="1">
      <protection hidden="1"/>
    </xf>
    <xf numFmtId="0" fontId="19" fillId="14" borderId="34" xfId="0" applyFont="1" applyFill="1" applyBorder="1" applyProtection="1">
      <protection hidden="1"/>
    </xf>
    <xf numFmtId="0" fontId="26" fillId="14" borderId="34" xfId="0" applyFont="1" applyFill="1" applyBorder="1" applyProtection="1">
      <protection hidden="1"/>
    </xf>
    <xf numFmtId="14" fontId="26" fillId="14" borderId="34" xfId="0" applyNumberFormat="1" applyFont="1" applyFill="1" applyBorder="1" applyProtection="1">
      <protection hidden="1"/>
    </xf>
    <xf numFmtId="0" fontId="38" fillId="0" borderId="34" xfId="0" applyFont="1" applyBorder="1" applyAlignment="1" applyProtection="1">
      <alignment horizontal="center" vertical="center"/>
      <protection hidden="1"/>
    </xf>
    <xf numFmtId="0" fontId="37" fillId="0" borderId="34" xfId="0" applyFont="1" applyBorder="1" applyAlignment="1" applyProtection="1">
      <alignment horizontal="center" vertical="center"/>
      <protection hidden="1"/>
    </xf>
    <xf numFmtId="0" fontId="47" fillId="0" borderId="34" xfId="0" applyFont="1" applyBorder="1" applyAlignment="1" applyProtection="1">
      <alignment horizontal="center" vertical="center" wrapText="1"/>
      <protection hidden="1"/>
    </xf>
    <xf numFmtId="0" fontId="38" fillId="14" borderId="34" xfId="0" applyFont="1" applyFill="1" applyBorder="1" applyProtection="1">
      <protection hidden="1"/>
    </xf>
    <xf numFmtId="0" fontId="47" fillId="14" borderId="34" xfId="0" applyFont="1" applyFill="1" applyBorder="1" applyProtection="1">
      <protection hidden="1"/>
    </xf>
    <xf numFmtId="164" fontId="44" fillId="0" borderId="10" xfId="0" applyNumberFormat="1" applyFont="1" applyBorder="1" applyAlignment="1" applyProtection="1">
      <alignment horizontal="center" vertical="center" wrapText="1"/>
      <protection locked="0"/>
    </xf>
    <xf numFmtId="164" fontId="44" fillId="0" borderId="9" xfId="0" applyNumberFormat="1" applyFont="1" applyBorder="1" applyAlignment="1" applyProtection="1">
      <alignment horizontal="center" vertical="center" wrapText="1"/>
      <protection locked="0"/>
    </xf>
    <xf numFmtId="0" fontId="13" fillId="11" borderId="5" xfId="0" applyFont="1" applyFill="1" applyBorder="1" applyAlignment="1">
      <alignment vertical="top"/>
    </xf>
    <xf numFmtId="0" fontId="13" fillId="0" borderId="5" xfId="0" applyFont="1" applyBorder="1" applyAlignment="1">
      <alignment vertical="top"/>
    </xf>
    <xf numFmtId="0" fontId="13" fillId="0" borderId="0" xfId="0" applyFont="1" applyAlignment="1">
      <alignment vertical="top"/>
    </xf>
    <xf numFmtId="0" fontId="40" fillId="20" borderId="17" xfId="1" applyFont="1" applyFill="1" applyBorder="1" applyAlignment="1" applyProtection="1">
      <alignment horizontal="center" vertical="center"/>
      <protection hidden="1"/>
    </xf>
    <xf numFmtId="0" fontId="40" fillId="20" borderId="28" xfId="1" applyFont="1" applyFill="1" applyBorder="1" applyAlignment="1" applyProtection="1">
      <alignment horizontal="center" vertical="center"/>
      <protection hidden="1"/>
    </xf>
    <xf numFmtId="0" fontId="19" fillId="19" borderId="34" xfId="0" applyFont="1" applyFill="1" applyBorder="1" applyAlignment="1" applyProtection="1">
      <alignment horizontal="left" vertical="center" wrapText="1"/>
      <protection locked="0"/>
    </xf>
    <xf numFmtId="0" fontId="54" fillId="0" borderId="34" xfId="0" applyFont="1" applyBorder="1" applyAlignment="1" applyProtection="1">
      <alignment horizontal="center" vertical="center"/>
      <protection hidden="1"/>
    </xf>
    <xf numFmtId="0" fontId="19" fillId="18" borderId="34" xfId="0" applyFont="1" applyFill="1" applyBorder="1" applyAlignment="1" applyProtection="1">
      <alignment horizontal="left" vertical="center" wrapText="1"/>
      <protection locked="0"/>
    </xf>
    <xf numFmtId="0" fontId="39" fillId="0" borderId="34" xfId="0" applyFont="1" applyBorder="1" applyAlignment="1" applyProtection="1">
      <alignment horizontal="left" vertical="center" wrapText="1"/>
      <protection hidden="1"/>
    </xf>
    <xf numFmtId="0" fontId="54" fillId="0" borderId="34" xfId="0" applyFont="1" applyBorder="1" applyAlignment="1" applyProtection="1">
      <alignment horizontal="left" vertical="center"/>
      <protection hidden="1"/>
    </xf>
    <xf numFmtId="0" fontId="22" fillId="0" borderId="0" xfId="0" applyFont="1" applyAlignment="1" applyProtection="1">
      <alignment horizontal="center" vertical="center" wrapText="1"/>
      <protection hidden="1"/>
    </xf>
    <xf numFmtId="0" fontId="61" fillId="17" borderId="0" xfId="0" applyFont="1" applyFill="1" applyAlignment="1" applyProtection="1">
      <alignment horizontal="center" vertical="center"/>
      <protection hidden="1"/>
    </xf>
    <xf numFmtId="0" fontId="61" fillId="17" borderId="0" xfId="0" applyFont="1" applyFill="1" applyAlignment="1" applyProtection="1">
      <alignment horizontal="center" vertical="top"/>
      <protection hidden="1"/>
    </xf>
    <xf numFmtId="165" fontId="32" fillId="0" borderId="0" xfId="0" applyNumberFormat="1" applyFont="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2" fontId="32" fillId="0" borderId="0" xfId="0" applyNumberFormat="1" applyFont="1" applyAlignment="1" applyProtection="1">
      <alignment horizontal="center" vertical="center" wrapText="1"/>
      <protection hidden="1"/>
    </xf>
    <xf numFmtId="0" fontId="32" fillId="0" borderId="0" xfId="0" applyFont="1" applyAlignment="1" applyProtection="1">
      <alignment horizontal="right" vertical="center" wrapText="1"/>
      <protection hidden="1"/>
    </xf>
    <xf numFmtId="0" fontId="25" fillId="0" borderId="0" xfId="0" applyFont="1" applyAlignment="1" applyProtection="1">
      <alignment horizontal="right" vertical="center" wrapText="1"/>
      <protection hidden="1"/>
    </xf>
    <xf numFmtId="0" fontId="24" fillId="11" borderId="5" xfId="0" applyFont="1" applyFill="1" applyBorder="1" applyAlignment="1">
      <alignment vertical="center"/>
    </xf>
    <xf numFmtId="0" fontId="24" fillId="0" borderId="5" xfId="0" applyFont="1" applyBorder="1" applyAlignment="1">
      <alignment vertical="center"/>
    </xf>
    <xf numFmtId="0" fontId="24" fillId="0" borderId="0" xfId="0" applyFont="1" applyAlignment="1">
      <alignment vertical="center"/>
    </xf>
    <xf numFmtId="0" fontId="63" fillId="0" borderId="0" xfId="0" applyFont="1"/>
    <xf numFmtId="0" fontId="64" fillId="0" borderId="0" xfId="0" applyFont="1" applyAlignment="1">
      <alignment vertical="center"/>
    </xf>
    <xf numFmtId="0" fontId="63" fillId="0" borderId="0" xfId="0" applyFont="1" applyAlignment="1">
      <alignment vertical="center"/>
    </xf>
    <xf numFmtId="0" fontId="65" fillId="0" borderId="0" xfId="0" applyFont="1" applyAlignment="1">
      <alignment vertical="top" wrapText="1"/>
    </xf>
    <xf numFmtId="0" fontId="25" fillId="13" borderId="22" xfId="0" applyFont="1" applyFill="1" applyBorder="1" applyAlignment="1" applyProtection="1">
      <alignment horizontal="left" vertical="center"/>
      <protection hidden="1"/>
    </xf>
    <xf numFmtId="0" fontId="22" fillId="0" borderId="0" xfId="0" applyFont="1" applyAlignment="1">
      <alignment horizontal="left" wrapText="1"/>
    </xf>
    <xf numFmtId="0" fontId="68" fillId="11" borderId="41" xfId="0" applyFont="1" applyFill="1" applyBorder="1" applyAlignment="1" applyProtection="1">
      <alignment horizontal="left" vertical="center"/>
      <protection hidden="1"/>
    </xf>
    <xf numFmtId="0" fontId="30" fillId="18" borderId="34" xfId="0" applyFont="1" applyFill="1" applyBorder="1" applyAlignment="1" applyProtection="1">
      <alignment horizontal="center" vertical="center"/>
      <protection locked="0"/>
    </xf>
    <xf numFmtId="0" fontId="19" fillId="18" borderId="34" xfId="0" applyFont="1" applyFill="1" applyBorder="1" applyAlignment="1" applyProtection="1">
      <alignment horizontal="left" vertical="center"/>
      <protection locked="0"/>
    </xf>
    <xf numFmtId="0" fontId="34" fillId="13" borderId="54" xfId="0" applyFont="1" applyFill="1" applyBorder="1" applyAlignment="1" applyProtection="1">
      <alignment horizontal="center"/>
      <protection hidden="1"/>
    </xf>
    <xf numFmtId="0" fontId="47" fillId="10" borderId="0" xfId="0" applyFont="1" applyFill="1" applyAlignment="1" applyProtection="1">
      <alignment vertical="center"/>
      <protection hidden="1"/>
    </xf>
    <xf numFmtId="14" fontId="48" fillId="10" borderId="0" xfId="0" applyNumberFormat="1" applyFont="1" applyFill="1" applyAlignment="1" applyProtection="1">
      <alignment horizontal="left" vertical="center"/>
      <protection hidden="1"/>
    </xf>
    <xf numFmtId="0" fontId="27" fillId="10" borderId="0" xfId="0" applyFont="1" applyFill="1" applyAlignment="1" applyProtection="1">
      <alignment horizontal="left" vertical="center"/>
      <protection hidden="1"/>
    </xf>
    <xf numFmtId="0" fontId="47" fillId="11" borderId="0" xfId="0" applyFont="1" applyFill="1" applyProtection="1">
      <protection hidden="1"/>
    </xf>
    <xf numFmtId="14" fontId="49" fillId="11" borderId="0" xfId="0" applyNumberFormat="1" applyFont="1" applyFill="1" applyAlignment="1" applyProtection="1">
      <alignment horizontal="left" vertical="center"/>
      <protection hidden="1"/>
    </xf>
    <xf numFmtId="0" fontId="50" fillId="12" borderId="0" xfId="0" applyFont="1" applyFill="1" applyAlignment="1" applyProtection="1">
      <alignment vertical="center"/>
      <protection hidden="1"/>
    </xf>
    <xf numFmtId="0" fontId="51" fillId="0" borderId="0" xfId="0" applyFont="1" applyAlignment="1" applyProtection="1">
      <alignment vertical="center"/>
      <protection hidden="1"/>
    </xf>
    <xf numFmtId="14" fontId="44" fillId="0" borderId="0" xfId="0" applyNumberFormat="1" applyFont="1" applyProtection="1">
      <protection hidden="1"/>
    </xf>
    <xf numFmtId="0" fontId="19" fillId="0" borderId="0" xfId="0" applyFont="1" applyProtection="1">
      <protection hidden="1"/>
    </xf>
    <xf numFmtId="0" fontId="34" fillId="21" borderId="33" xfId="0" applyFont="1" applyFill="1" applyBorder="1" applyAlignment="1" applyProtection="1">
      <alignment horizontal="center" vertical="center"/>
      <protection hidden="1"/>
    </xf>
    <xf numFmtId="0" fontId="34" fillId="21" borderId="0" xfId="0" applyFont="1" applyFill="1" applyAlignment="1" applyProtection="1">
      <alignment horizontal="left" vertical="top"/>
      <protection hidden="1"/>
    </xf>
    <xf numFmtId="0" fontId="34" fillId="21" borderId="32" xfId="0" applyFont="1" applyFill="1" applyBorder="1" applyAlignment="1" applyProtection="1">
      <alignment horizontal="center" vertical="center" wrapText="1"/>
      <protection hidden="1"/>
    </xf>
    <xf numFmtId="0" fontId="34" fillId="21" borderId="31" xfId="0" applyFont="1" applyFill="1" applyBorder="1" applyAlignment="1" applyProtection="1">
      <alignment horizontal="center" vertical="center" wrapText="1"/>
      <protection hidden="1"/>
    </xf>
    <xf numFmtId="0" fontId="36" fillId="21" borderId="35" xfId="0" applyFont="1" applyFill="1" applyBorder="1" applyAlignment="1" applyProtection="1">
      <alignment horizontal="center" vertical="center"/>
      <protection hidden="1"/>
    </xf>
    <xf numFmtId="0" fontId="19" fillId="21" borderId="0" xfId="0" applyFont="1" applyFill="1" applyAlignment="1" applyProtection="1">
      <alignment horizontal="center" vertical="center" wrapText="1"/>
      <protection hidden="1"/>
    </xf>
    <xf numFmtId="0" fontId="46" fillId="21" borderId="37" xfId="0" applyFont="1" applyFill="1" applyBorder="1" applyAlignment="1" applyProtection="1">
      <alignment horizontal="center" vertical="center" wrapText="1"/>
      <protection hidden="1"/>
    </xf>
    <xf numFmtId="0" fontId="36" fillId="21" borderId="35" xfId="0" applyFont="1" applyFill="1" applyBorder="1" applyAlignment="1" applyProtection="1">
      <alignment horizontal="center" vertical="center" wrapText="1"/>
      <protection hidden="1"/>
    </xf>
    <xf numFmtId="0" fontId="36" fillId="21" borderId="38" xfId="0" applyFont="1" applyFill="1" applyBorder="1" applyAlignment="1" applyProtection="1">
      <alignment horizontal="center" vertical="center" wrapText="1"/>
      <protection hidden="1"/>
    </xf>
    <xf numFmtId="0" fontId="19" fillId="0" borderId="34" xfId="0" applyFont="1" applyBorder="1" applyAlignment="1" applyProtection="1">
      <alignment horizontal="left" vertical="center" wrapText="1"/>
      <protection hidden="1"/>
    </xf>
    <xf numFmtId="0" fontId="26" fillId="14" borderId="34" xfId="0" applyFont="1" applyFill="1" applyBorder="1" applyAlignment="1" applyProtection="1">
      <alignment horizontal="center" vertical="center"/>
      <protection hidden="1"/>
    </xf>
    <xf numFmtId="164" fontId="47" fillId="14" borderId="34" xfId="0" applyNumberFormat="1" applyFont="1" applyFill="1" applyBorder="1" applyAlignment="1" applyProtection="1">
      <alignment horizontal="center" vertical="center"/>
      <protection hidden="1"/>
    </xf>
    <xf numFmtId="0" fontId="32" fillId="0" borderId="34" xfId="0" applyFont="1" applyBorder="1" applyAlignment="1" applyProtection="1">
      <alignment horizontal="left" vertical="center" wrapText="1"/>
      <protection hidden="1"/>
    </xf>
    <xf numFmtId="0" fontId="44" fillId="0" borderId="34" xfId="0" applyFont="1" applyBorder="1" applyAlignment="1" applyProtection="1">
      <alignment horizontal="center" vertical="center"/>
      <protection locked="0"/>
    </xf>
    <xf numFmtId="14" fontId="44" fillId="0" borderId="34" xfId="0" applyNumberFormat="1" applyFont="1" applyBorder="1" applyAlignment="1" applyProtection="1">
      <alignment horizontal="center" vertical="center"/>
      <protection locked="0"/>
    </xf>
    <xf numFmtId="0" fontId="69" fillId="16" borderId="34" xfId="0" applyFont="1" applyFill="1" applyBorder="1" applyProtection="1">
      <protection hidden="1"/>
    </xf>
    <xf numFmtId="0" fontId="69" fillId="14" borderId="34" xfId="0" applyFont="1" applyFill="1" applyBorder="1" applyProtection="1">
      <protection hidden="1"/>
    </xf>
    <xf numFmtId="0" fontId="69" fillId="14" borderId="34" xfId="0" applyFont="1" applyFill="1" applyBorder="1" applyAlignment="1" applyProtection="1">
      <alignment vertical="center"/>
      <protection hidden="1"/>
    </xf>
    <xf numFmtId="0" fontId="54" fillId="14" borderId="34" xfId="0" applyFont="1" applyFill="1" applyBorder="1" applyAlignment="1" applyProtection="1">
      <alignment horizontal="center" vertical="center"/>
      <protection hidden="1"/>
    </xf>
    <xf numFmtId="0" fontId="39" fillId="14" borderId="34" xfId="0" applyFont="1" applyFill="1" applyBorder="1" applyAlignment="1" applyProtection="1">
      <alignment horizontal="left" vertical="center" wrapText="1"/>
      <protection hidden="1"/>
    </xf>
    <xf numFmtId="0" fontId="32" fillId="21" borderId="33" xfId="0" applyFont="1" applyFill="1" applyBorder="1" applyAlignment="1" applyProtection="1">
      <alignment horizontal="center" vertical="center" wrapText="1"/>
      <protection hidden="1"/>
    </xf>
    <xf numFmtId="0" fontId="44" fillId="21" borderId="0" xfId="0" applyFont="1" applyFill="1" applyAlignment="1" applyProtection="1">
      <alignment horizontal="center" vertical="center"/>
      <protection hidden="1"/>
    </xf>
    <xf numFmtId="0" fontId="34" fillId="21" borderId="32" xfId="0" applyFont="1" applyFill="1" applyBorder="1" applyAlignment="1" applyProtection="1">
      <alignment horizontal="center" vertical="center"/>
      <protection hidden="1"/>
    </xf>
    <xf numFmtId="0" fontId="34" fillId="21" borderId="30" xfId="0" applyFont="1" applyFill="1" applyBorder="1" applyAlignment="1" applyProtection="1">
      <alignment horizontal="center" vertical="center"/>
      <protection hidden="1"/>
    </xf>
    <xf numFmtId="0" fontId="54" fillId="0" borderId="39" xfId="0" applyFont="1" applyBorder="1" applyAlignment="1" applyProtection="1">
      <alignment horizontal="center" vertical="center"/>
      <protection hidden="1"/>
    </xf>
    <xf numFmtId="0" fontId="54" fillId="0" borderId="41" xfId="0" applyFont="1" applyBorder="1" applyAlignment="1" applyProtection="1">
      <alignment horizontal="center" vertical="center"/>
      <protection hidden="1"/>
    </xf>
    <xf numFmtId="0" fontId="43" fillId="11" borderId="40" xfId="0" applyFont="1" applyFill="1" applyBorder="1" applyAlignment="1" applyProtection="1">
      <alignment horizontal="left" vertical="center" wrapText="1"/>
      <protection hidden="1"/>
    </xf>
    <xf numFmtId="0" fontId="39" fillId="11" borderId="39" xfId="0" applyFont="1" applyFill="1" applyBorder="1" applyAlignment="1" applyProtection="1">
      <alignment horizontal="left" vertical="center" wrapText="1"/>
      <protection hidden="1"/>
    </xf>
    <xf numFmtId="0" fontId="39" fillId="0" borderId="39" xfId="0" applyFont="1" applyBorder="1" applyAlignment="1" applyProtection="1">
      <alignment horizontal="left" vertical="center" wrapText="1"/>
      <protection hidden="1"/>
    </xf>
    <xf numFmtId="0" fontId="30" fillId="0" borderId="57" xfId="0" applyFont="1" applyBorder="1" applyAlignment="1" applyProtection="1">
      <alignment vertical="center"/>
      <protection hidden="1"/>
    </xf>
    <xf numFmtId="0" fontId="21" fillId="12" borderId="0" xfId="0" applyFont="1" applyFill="1" applyAlignment="1" applyProtection="1">
      <alignment horizontal="right" vertical="center"/>
      <protection hidden="1"/>
    </xf>
    <xf numFmtId="0" fontId="13" fillId="11" borderId="5" xfId="0" applyFont="1" applyFill="1" applyBorder="1" applyAlignment="1">
      <alignment horizontal="left" vertical="top"/>
    </xf>
    <xf numFmtId="0" fontId="13" fillId="0" borderId="5" xfId="0" applyFont="1" applyBorder="1" applyAlignment="1">
      <alignment horizontal="left" vertical="top"/>
    </xf>
    <xf numFmtId="0" fontId="13" fillId="0" borderId="0" xfId="0" applyFont="1" applyAlignment="1">
      <alignment horizontal="left" vertical="top"/>
    </xf>
    <xf numFmtId="0" fontId="54" fillId="0" borderId="40" xfId="0" applyFont="1" applyBorder="1" applyAlignment="1" applyProtection="1">
      <alignment horizontal="center" vertical="center"/>
      <protection hidden="1"/>
    </xf>
    <xf numFmtId="0" fontId="43" fillId="11" borderId="39" xfId="0" applyFont="1" applyFill="1" applyBorder="1" applyAlignment="1" applyProtection="1">
      <alignment horizontal="left" vertical="center" wrapText="1"/>
      <protection hidden="1"/>
    </xf>
    <xf numFmtId="0" fontId="30" fillId="0" borderId="34" xfId="0" applyFont="1" applyBorder="1" applyAlignment="1" applyProtection="1">
      <alignment horizontal="left" vertical="center" wrapText="1"/>
      <protection hidden="1"/>
    </xf>
    <xf numFmtId="0" fontId="71" fillId="14" borderId="34" xfId="0" applyFont="1" applyFill="1" applyBorder="1" applyAlignment="1" applyProtection="1">
      <alignment horizontal="left" vertical="center" wrapText="1"/>
      <protection hidden="1"/>
    </xf>
    <xf numFmtId="0" fontId="39" fillId="11" borderId="40" xfId="0" applyFont="1" applyFill="1" applyBorder="1" applyAlignment="1" applyProtection="1">
      <alignment horizontal="left" vertical="center" wrapText="1"/>
      <protection hidden="1"/>
    </xf>
    <xf numFmtId="0" fontId="39" fillId="0" borderId="40" xfId="0" applyFont="1" applyBorder="1" applyAlignment="1" applyProtection="1">
      <alignment horizontal="left" vertical="center" wrapText="1"/>
      <protection hidden="1"/>
    </xf>
    <xf numFmtId="0" fontId="71" fillId="14" borderId="34" xfId="0" applyFont="1" applyFill="1" applyBorder="1" applyAlignment="1" applyProtection="1">
      <alignment horizontal="left" vertical="center"/>
      <protection hidden="1"/>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left" vertical="top" wrapText="1"/>
    </xf>
    <xf numFmtId="0" fontId="19" fillId="0" borderId="40" xfId="0" applyFont="1" applyBorder="1" applyAlignment="1" applyProtection="1">
      <alignment vertical="center" wrapText="1"/>
      <protection hidden="1"/>
    </xf>
    <xf numFmtId="0" fontId="25" fillId="0" borderId="39" xfId="0" applyFont="1" applyBorder="1" applyAlignment="1" applyProtection="1">
      <alignment vertical="center" wrapText="1"/>
      <protection hidden="1"/>
    </xf>
    <xf numFmtId="0" fontId="25" fillId="0" borderId="41" xfId="0" applyFont="1" applyBorder="1" applyAlignment="1" applyProtection="1">
      <alignment vertical="center" wrapText="1"/>
      <protection hidden="1"/>
    </xf>
    <xf numFmtId="0" fontId="19" fillId="0" borderId="39" xfId="0" applyFont="1" applyBorder="1" applyAlignment="1" applyProtection="1">
      <alignment wrapText="1"/>
      <protection hidden="1"/>
    </xf>
    <xf numFmtId="0" fontId="30" fillId="0" borderId="39" xfId="0" applyFont="1" applyBorder="1" applyAlignment="1" applyProtection="1">
      <alignment wrapText="1"/>
      <protection hidden="1"/>
    </xf>
    <xf numFmtId="0" fontId="19" fillId="0" borderId="39" xfId="0" applyFont="1" applyBorder="1" applyAlignment="1" applyProtection="1">
      <alignment vertical="center" wrapText="1"/>
      <protection hidden="1"/>
    </xf>
    <xf numFmtId="0" fontId="22" fillId="0" borderId="0" xfId="0" applyFont="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0" fontId="22" fillId="0" borderId="0" xfId="0" applyFont="1" applyAlignment="1" applyProtection="1">
      <alignment horizontal="left" vertical="top" wrapText="1"/>
      <protection hidden="1"/>
    </xf>
    <xf numFmtId="0" fontId="13" fillId="12" borderId="0" xfId="0" applyFont="1" applyFill="1" applyAlignment="1" applyProtection="1">
      <alignment horizontal="right" vertical="center"/>
      <protection hidden="1"/>
    </xf>
    <xf numFmtId="0" fontId="13" fillId="12" borderId="0" xfId="0" applyFont="1" applyFill="1" applyAlignment="1" applyProtection="1">
      <alignment horizontal="center" vertical="center"/>
      <protection hidden="1"/>
    </xf>
    <xf numFmtId="0" fontId="22" fillId="17" borderId="0" xfId="0" applyFont="1" applyFill="1" applyAlignment="1" applyProtection="1">
      <alignment vertical="center" wrapText="1"/>
      <protection hidden="1"/>
    </xf>
    <xf numFmtId="0" fontId="0" fillId="0" borderId="0" xfId="0" applyProtection="1">
      <protection hidden="1"/>
    </xf>
    <xf numFmtId="0" fontId="22" fillId="0" borderId="0" xfId="0" applyFont="1" applyAlignment="1" applyProtection="1">
      <alignment horizontal="left" wrapText="1"/>
      <protection hidden="1"/>
    </xf>
    <xf numFmtId="0" fontId="22" fillId="0" borderId="0" xfId="0" applyFont="1" applyAlignment="1" applyProtection="1">
      <alignment horizontal="left" vertical="top"/>
      <protection hidden="1"/>
    </xf>
    <xf numFmtId="0" fontId="22" fillId="0" borderId="0" xfId="0" applyFont="1" applyAlignment="1" applyProtection="1">
      <alignment vertical="center" wrapText="1"/>
      <protection hidden="1"/>
    </xf>
    <xf numFmtId="0" fontId="22" fillId="0" borderId="0" xfId="0" applyFont="1" applyAlignment="1" applyProtection="1">
      <alignment vertical="top" wrapText="1"/>
      <protection hidden="1"/>
    </xf>
    <xf numFmtId="0" fontId="21" fillId="0" borderId="0" xfId="0" applyFont="1" applyAlignment="1" applyProtection="1">
      <alignment horizontal="center" vertical="center" wrapText="1"/>
      <protection hidden="1"/>
    </xf>
    <xf numFmtId="0" fontId="67" fillId="0" borderId="0" xfId="0" applyFont="1" applyAlignment="1" applyProtection="1">
      <alignment horizontal="left" vertical="center" wrapText="1"/>
      <protection hidden="1"/>
    </xf>
    <xf numFmtId="0" fontId="22" fillId="0" borderId="0" xfId="0" applyFont="1" applyAlignment="1" applyProtection="1">
      <alignment horizontal="right" vertical="center"/>
      <protection hidden="1"/>
    </xf>
    <xf numFmtId="0" fontId="22" fillId="0" borderId="0" xfId="0" applyFont="1" applyAlignment="1" applyProtection="1">
      <alignment horizontal="center" vertical="center"/>
      <protection hidden="1"/>
    </xf>
    <xf numFmtId="0" fontId="22" fillId="0" borderId="0" xfId="0" applyFont="1" applyAlignment="1" applyProtection="1">
      <alignment vertical="center"/>
      <protection hidden="1"/>
    </xf>
    <xf numFmtId="0" fontId="13" fillId="12" borderId="0" xfId="0" applyFont="1" applyFill="1" applyAlignment="1" applyProtection="1">
      <alignment horizontal="center" vertical="center"/>
      <protection hidden="1"/>
    </xf>
    <xf numFmtId="0" fontId="74" fillId="20" borderId="17" xfId="1" applyFont="1" applyFill="1" applyBorder="1" applyAlignment="1" applyProtection="1">
      <alignment horizontal="center" vertical="center"/>
      <protection hidden="1"/>
    </xf>
    <xf numFmtId="0" fontId="70" fillId="13" borderId="58" xfId="1" applyFont="1" applyFill="1" applyBorder="1" applyAlignment="1">
      <alignment horizontal="center" vertical="center" wrapText="1"/>
    </xf>
    <xf numFmtId="0" fontId="70" fillId="22" borderId="58" xfId="1" applyFont="1" applyFill="1" applyBorder="1" applyAlignment="1">
      <alignment horizontal="center" vertical="center" wrapText="1"/>
    </xf>
    <xf numFmtId="0" fontId="70" fillId="23" borderId="58" xfId="1" applyFont="1" applyFill="1" applyBorder="1" applyAlignment="1">
      <alignment horizontal="center" vertical="center" wrapText="1"/>
    </xf>
    <xf numFmtId="0" fontId="74" fillId="20" borderId="28" xfId="1" applyFont="1" applyFill="1" applyBorder="1" applyAlignment="1" applyProtection="1">
      <alignment horizontal="center" vertical="center"/>
      <protection hidden="1"/>
    </xf>
    <xf numFmtId="0" fontId="34" fillId="13" borderId="52" xfId="0" applyFont="1" applyFill="1" applyBorder="1" applyAlignment="1" applyProtection="1">
      <alignment horizontal="center"/>
      <protection hidden="1"/>
    </xf>
    <xf numFmtId="0" fontId="13" fillId="12" borderId="0" xfId="0" applyFont="1" applyFill="1" applyAlignment="1" applyProtection="1">
      <alignment horizontal="center" vertical="center"/>
      <protection hidden="1"/>
    </xf>
    <xf numFmtId="0" fontId="57" fillId="14" borderId="43" xfId="0" applyFont="1" applyFill="1" applyBorder="1" applyAlignment="1">
      <alignment horizontal="left" vertical="center" wrapText="1"/>
    </xf>
    <xf numFmtId="0" fontId="22" fillId="11" borderId="43" xfId="0" applyFont="1" applyFill="1" applyBorder="1" applyAlignment="1">
      <alignment horizontal="left" vertical="center" wrapText="1"/>
    </xf>
    <xf numFmtId="0" fontId="22" fillId="11" borderId="20" xfId="0" applyFont="1" applyFill="1" applyBorder="1" applyAlignment="1">
      <alignment horizontal="left" vertical="center" wrapText="1"/>
    </xf>
    <xf numFmtId="0" fontId="31" fillId="0" borderId="0" xfId="0" applyFont="1" applyAlignment="1">
      <alignment horizontal="center" vertical="center" wrapText="1"/>
    </xf>
    <xf numFmtId="0" fontId="31" fillId="11" borderId="43" xfId="0" applyFont="1" applyFill="1" applyBorder="1" applyAlignment="1">
      <alignment horizontal="left" vertical="center" wrapText="1"/>
    </xf>
    <xf numFmtId="0" fontId="31" fillId="11" borderId="20" xfId="0" applyFont="1" applyFill="1" applyBorder="1" applyAlignment="1">
      <alignment horizontal="left" vertical="center" wrapText="1"/>
    </xf>
    <xf numFmtId="0" fontId="31" fillId="0" borderId="0" xfId="0" applyFont="1" applyAlignment="1">
      <alignment horizontal="left" vertical="top" wrapText="1"/>
    </xf>
    <xf numFmtId="0" fontId="60" fillId="14" borderId="42" xfId="0" applyFont="1" applyFill="1" applyBorder="1" applyAlignment="1">
      <alignment vertical="center" wrapText="1"/>
    </xf>
    <xf numFmtId="0" fontId="56" fillId="0" borderId="0" xfId="0" applyFont="1" applyAlignment="1">
      <alignment horizontal="left" vertical="center" wrapText="1"/>
    </xf>
    <xf numFmtId="0" fontId="59" fillId="18" borderId="42" xfId="0" applyFont="1" applyFill="1" applyBorder="1" applyAlignment="1">
      <alignment vertical="center" wrapText="1"/>
    </xf>
    <xf numFmtId="0" fontId="22" fillId="0" borderId="0" xfId="0" applyFont="1" applyAlignment="1">
      <alignment vertical="center"/>
    </xf>
    <xf numFmtId="0" fontId="0" fillId="0" borderId="0" xfId="0" applyAlignment="1">
      <alignment wrapText="1"/>
    </xf>
    <xf numFmtId="0" fontId="16" fillId="0" borderId="3" xfId="0" applyFont="1" applyBorder="1" applyAlignment="1">
      <alignment vertical="center"/>
    </xf>
    <xf numFmtId="0" fontId="79" fillId="13" borderId="52" xfId="0" applyFont="1" applyFill="1" applyBorder="1" applyAlignment="1" applyProtection="1">
      <alignment horizontal="center"/>
      <protection hidden="1"/>
    </xf>
    <xf numFmtId="0" fontId="80" fillId="24" borderId="67" xfId="0" applyFont="1" applyFill="1" applyBorder="1" applyAlignment="1">
      <alignment horizontal="center" vertical="center"/>
    </xf>
    <xf numFmtId="0" fontId="80" fillId="24" borderId="68" xfId="0" applyFont="1" applyFill="1" applyBorder="1" applyAlignment="1">
      <alignment horizontal="center" vertical="center"/>
    </xf>
    <xf numFmtId="0" fontId="80" fillId="24" borderId="69" xfId="0" applyFont="1" applyFill="1" applyBorder="1" applyAlignment="1">
      <alignment horizontal="center" vertical="center"/>
    </xf>
    <xf numFmtId="0" fontId="80" fillId="24" borderId="0" xfId="0" applyFont="1" applyFill="1" applyAlignment="1">
      <alignment horizontal="center" vertical="center"/>
    </xf>
    <xf numFmtId="0" fontId="32" fillId="21" borderId="73" xfId="0" applyFont="1" applyFill="1" applyBorder="1" applyAlignment="1" applyProtection="1">
      <alignment horizontal="center" vertical="center" wrapText="1"/>
      <protection hidden="1"/>
    </xf>
    <xf numFmtId="0" fontId="32" fillId="21" borderId="36" xfId="0" applyFont="1" applyFill="1" applyBorder="1" applyAlignment="1" applyProtection="1">
      <alignment horizontal="center" vertical="center" wrapText="1"/>
      <protection hidden="1"/>
    </xf>
    <xf numFmtId="0" fontId="16" fillId="0" borderId="8" xfId="0" applyFont="1" applyBorder="1" applyAlignment="1">
      <alignment vertical="center"/>
    </xf>
    <xf numFmtId="0" fontId="41" fillId="17" borderId="0" xfId="0" applyFont="1" applyFill="1" applyAlignment="1" applyProtection="1">
      <alignment horizontal="right" vertical="center"/>
      <protection hidden="1"/>
    </xf>
    <xf numFmtId="0" fontId="74" fillId="20" borderId="17" xfId="1" applyFont="1" applyFill="1" applyBorder="1" applyAlignment="1" applyProtection="1">
      <alignment horizontal="center"/>
      <protection hidden="1"/>
    </xf>
    <xf numFmtId="0" fontId="74" fillId="20" borderId="29" xfId="1" applyFont="1" applyFill="1" applyBorder="1" applyAlignment="1" applyProtection="1">
      <alignment horizontal="center"/>
      <protection hidden="1"/>
    </xf>
    <xf numFmtId="14" fontId="12" fillId="10" borderId="0" xfId="0" applyNumberFormat="1" applyFont="1" applyFill="1" applyAlignment="1" applyProtection="1">
      <alignment horizontal="right" vertical="center"/>
      <protection hidden="1"/>
    </xf>
    <xf numFmtId="0" fontId="22" fillId="17" borderId="0" xfId="0" applyFont="1" applyFill="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0" fontId="32" fillId="16" borderId="12" xfId="0" applyFont="1" applyFill="1" applyBorder="1" applyAlignment="1" applyProtection="1">
      <alignment horizontal="left" vertical="center" wrapText="1"/>
      <protection hidden="1"/>
    </xf>
    <xf numFmtId="0" fontId="32" fillId="16" borderId="13" xfId="0" applyFont="1" applyFill="1" applyBorder="1" applyAlignment="1" applyProtection="1">
      <alignment horizontal="left" vertical="center" wrapText="1"/>
      <protection hidden="1"/>
    </xf>
    <xf numFmtId="0" fontId="32" fillId="16" borderId="14" xfId="0" applyFont="1" applyFill="1" applyBorder="1" applyAlignment="1" applyProtection="1">
      <alignment horizontal="left" vertical="center" wrapText="1"/>
      <protection hidden="1"/>
    </xf>
    <xf numFmtId="0" fontId="32" fillId="11" borderId="12" xfId="0" applyFont="1" applyFill="1" applyBorder="1" applyAlignment="1" applyProtection="1">
      <alignment horizontal="left" vertical="center" wrapText="1"/>
      <protection hidden="1"/>
    </xf>
    <xf numFmtId="0" fontId="32" fillId="11" borderId="13" xfId="0" applyFont="1" applyFill="1" applyBorder="1" applyAlignment="1" applyProtection="1">
      <alignment horizontal="left" vertical="center" wrapText="1"/>
      <protection hidden="1"/>
    </xf>
    <xf numFmtId="0" fontId="32" fillId="11" borderId="14" xfId="0" applyFont="1" applyFill="1" applyBorder="1" applyAlignment="1" applyProtection="1">
      <alignment horizontal="left" vertical="center" wrapText="1"/>
      <protection hidden="1"/>
    </xf>
    <xf numFmtId="0" fontId="22" fillId="0" borderId="12" xfId="0" applyFont="1" applyBorder="1" applyAlignment="1" applyProtection="1">
      <alignment horizontal="right" vertical="center" wrapText="1"/>
      <protection locked="0"/>
    </xf>
    <xf numFmtId="0" fontId="22" fillId="0" borderId="13" xfId="0" applyFont="1" applyBorder="1" applyAlignment="1" applyProtection="1">
      <alignment horizontal="right" vertical="center" wrapText="1"/>
      <protection locked="0"/>
    </xf>
    <xf numFmtId="0" fontId="32" fillId="0" borderId="0" xfId="0" applyFont="1" applyAlignment="1" applyProtection="1">
      <alignment horizontal="left" vertical="top" wrapText="1"/>
      <protection hidden="1"/>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center" wrapText="1"/>
      <protection hidden="1"/>
    </xf>
    <xf numFmtId="0" fontId="22" fillId="0" borderId="16" xfId="0" applyFont="1" applyBorder="1" applyAlignment="1" applyProtection="1">
      <alignment horizontal="left" vertical="center" wrapText="1"/>
      <protection hidden="1"/>
    </xf>
    <xf numFmtId="0" fontId="22" fillId="0" borderId="12"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32" fillId="11" borderId="12" xfId="0" applyFont="1" applyFill="1" applyBorder="1" applyAlignment="1" applyProtection="1">
      <alignment horizontal="left" vertical="center" wrapText="1"/>
      <protection locked="0"/>
    </xf>
    <xf numFmtId="0" fontId="32" fillId="11" borderId="13" xfId="0" applyFont="1" applyFill="1" applyBorder="1" applyAlignment="1" applyProtection="1">
      <alignment horizontal="left" vertical="center" wrapText="1"/>
      <protection locked="0"/>
    </xf>
    <xf numFmtId="0" fontId="32" fillId="11" borderId="14" xfId="0" applyFont="1" applyFill="1" applyBorder="1" applyAlignment="1" applyProtection="1">
      <alignment horizontal="left" vertical="center" wrapText="1"/>
      <protection locked="0"/>
    </xf>
    <xf numFmtId="164" fontId="32" fillId="11" borderId="12" xfId="0" applyNumberFormat="1" applyFont="1" applyFill="1" applyBorder="1" applyAlignment="1" applyProtection="1">
      <alignment horizontal="center" vertical="center" wrapText="1"/>
      <protection locked="0"/>
    </xf>
    <xf numFmtId="164" fontId="32" fillId="11" borderId="14" xfId="0" applyNumberFormat="1" applyFont="1" applyFill="1" applyBorder="1" applyAlignment="1" applyProtection="1">
      <alignment horizontal="center" vertical="center" wrapText="1"/>
      <protection locked="0"/>
    </xf>
    <xf numFmtId="164" fontId="32" fillId="16" borderId="12" xfId="0" applyNumberFormat="1" applyFont="1" applyFill="1" applyBorder="1" applyAlignment="1" applyProtection="1">
      <alignment horizontal="center" vertical="center" wrapText="1"/>
      <protection hidden="1"/>
    </xf>
    <xf numFmtId="164" fontId="32" fillId="16" borderId="14" xfId="0" applyNumberFormat="1" applyFont="1" applyFill="1" applyBorder="1" applyAlignment="1" applyProtection="1">
      <alignment horizontal="center" vertical="center" wrapText="1"/>
      <protection hidden="1"/>
    </xf>
    <xf numFmtId="14" fontId="25" fillId="10" borderId="13" xfId="0" applyNumberFormat="1" applyFont="1" applyFill="1" applyBorder="1" applyAlignment="1" applyProtection="1">
      <alignment horizontal="center" vertical="center" wrapText="1"/>
      <protection hidden="1"/>
    </xf>
    <xf numFmtId="0" fontId="25" fillId="10" borderId="14" xfId="0" applyFont="1" applyFill="1" applyBorder="1" applyAlignment="1" applyProtection="1">
      <alignment horizontal="center" vertical="center" wrapText="1"/>
      <protection hidden="1"/>
    </xf>
    <xf numFmtId="0" fontId="34" fillId="10" borderId="12" xfId="0" applyFont="1" applyFill="1" applyBorder="1" applyAlignment="1" applyProtection="1">
      <alignment horizontal="center" vertical="center" wrapText="1"/>
      <protection hidden="1"/>
    </xf>
    <xf numFmtId="0" fontId="34" fillId="10" borderId="13" xfId="0" applyFont="1" applyFill="1" applyBorder="1" applyAlignment="1" applyProtection="1">
      <alignment horizontal="center" vertical="center" wrapText="1"/>
      <protection hidden="1"/>
    </xf>
    <xf numFmtId="0" fontId="0" fillId="0" borderId="26" xfId="0" applyBorder="1" applyAlignment="1">
      <alignment horizontal="center"/>
    </xf>
    <xf numFmtId="0" fontId="0" fillId="0" borderId="0" xfId="0" applyAlignment="1">
      <alignment horizontal="center"/>
    </xf>
    <xf numFmtId="0" fontId="0" fillId="0" borderId="65" xfId="0" applyBorder="1" applyAlignment="1">
      <alignment horizontal="center"/>
    </xf>
    <xf numFmtId="0" fontId="22" fillId="0" borderId="0" xfId="0" applyFont="1" applyAlignment="1" applyProtection="1">
      <alignment horizontal="left" vertical="top"/>
      <protection hidden="1"/>
    </xf>
    <xf numFmtId="0" fontId="31" fillId="0" borderId="0" xfId="0" applyFont="1" applyAlignment="1" applyProtection="1">
      <alignment horizontal="left" wrapText="1"/>
      <protection hidden="1"/>
    </xf>
    <xf numFmtId="0" fontId="66" fillId="0" borderId="0" xfId="0" applyFont="1" applyAlignment="1" applyProtection="1">
      <alignment horizontal="center" vertical="top" wrapText="1"/>
      <protection hidden="1"/>
    </xf>
    <xf numFmtId="0" fontId="22" fillId="0" borderId="0" xfId="0" applyFont="1" applyAlignment="1">
      <alignment horizontal="left" vertical="top" wrapText="1"/>
    </xf>
    <xf numFmtId="0" fontId="22" fillId="17" borderId="0" xfId="0" applyFont="1" applyFill="1" applyAlignment="1">
      <alignment horizontal="left" vertical="center" wrapText="1"/>
    </xf>
    <xf numFmtId="0" fontId="22" fillId="0" borderId="0" xfId="0" applyFont="1" applyAlignment="1">
      <alignment horizontal="left" vertical="center" wrapText="1"/>
    </xf>
    <xf numFmtId="0" fontId="34" fillId="13" borderId="48" xfId="0" applyFont="1" applyFill="1" applyBorder="1" applyAlignment="1" applyProtection="1">
      <alignment horizontal="center" vertical="center"/>
      <protection hidden="1"/>
    </xf>
    <xf numFmtId="0" fontId="34" fillId="13" borderId="49" xfId="0" applyFont="1" applyFill="1" applyBorder="1" applyAlignment="1" applyProtection="1">
      <alignment horizontal="center" vertical="center"/>
      <protection hidden="1"/>
    </xf>
    <xf numFmtId="0" fontId="34" fillId="13" borderId="50" xfId="0" applyFont="1" applyFill="1" applyBorder="1" applyAlignment="1" applyProtection="1">
      <alignment horizontal="center" vertical="center"/>
      <protection hidden="1"/>
    </xf>
    <xf numFmtId="0" fontId="56" fillId="11" borderId="0" xfId="0" applyFont="1" applyFill="1" applyAlignment="1">
      <alignment horizontal="left" vertical="top" wrapText="1"/>
    </xf>
    <xf numFmtId="0" fontId="56" fillId="11" borderId="22" xfId="0" applyFont="1" applyFill="1" applyBorder="1" applyAlignment="1">
      <alignment horizontal="left" vertical="top" wrapText="1"/>
    </xf>
    <xf numFmtId="0" fontId="56" fillId="11" borderId="44" xfId="0" applyFont="1" applyFill="1" applyBorder="1" applyAlignment="1">
      <alignment horizontal="left" vertical="top" wrapText="1"/>
    </xf>
    <xf numFmtId="0" fontId="56" fillId="11" borderId="45" xfId="0" applyFont="1" applyFill="1" applyBorder="1" applyAlignment="1">
      <alignment horizontal="left" vertical="top" wrapText="1"/>
    </xf>
    <xf numFmtId="0" fontId="22" fillId="0" borderId="0" xfId="0" applyFont="1" applyAlignment="1">
      <alignment horizontal="left" vertical="center"/>
    </xf>
    <xf numFmtId="0" fontId="75" fillId="0" borderId="59" xfId="0" applyFont="1" applyBorder="1" applyAlignment="1" applyProtection="1">
      <alignment horizontal="center"/>
      <protection hidden="1"/>
    </xf>
    <xf numFmtId="0" fontId="75" fillId="0" borderId="60" xfId="0" applyFont="1" applyBorder="1" applyAlignment="1" applyProtection="1">
      <alignment horizontal="center"/>
      <protection hidden="1"/>
    </xf>
    <xf numFmtId="0" fontId="75" fillId="0" borderId="64" xfId="0" applyFont="1" applyBorder="1" applyAlignment="1" applyProtection="1">
      <alignment horizontal="center"/>
      <protection hidden="1"/>
    </xf>
    <xf numFmtId="0" fontId="40" fillId="20" borderId="66" xfId="1" applyFont="1" applyFill="1" applyBorder="1" applyAlignment="1" applyProtection="1">
      <alignment horizontal="center" vertical="center"/>
      <protection hidden="1"/>
    </xf>
    <xf numFmtId="0" fontId="40" fillId="20" borderId="29" xfId="1" applyFont="1" applyFill="1" applyBorder="1" applyAlignment="1" applyProtection="1">
      <alignment horizontal="center" vertical="center"/>
      <protection hidden="1"/>
    </xf>
    <xf numFmtId="0" fontId="75" fillId="0" borderId="61" xfId="0" applyFont="1" applyBorder="1" applyAlignment="1" applyProtection="1">
      <alignment horizontal="center"/>
      <protection hidden="1"/>
    </xf>
    <xf numFmtId="0" fontId="75" fillId="0" borderId="62" xfId="0" applyFont="1" applyBorder="1" applyAlignment="1" applyProtection="1">
      <alignment horizontal="center"/>
      <protection hidden="1"/>
    </xf>
    <xf numFmtId="0" fontId="75" fillId="0" borderId="63" xfId="0" applyFont="1" applyBorder="1" applyAlignment="1" applyProtection="1">
      <alignment horizontal="center"/>
      <protection hidden="1"/>
    </xf>
    <xf numFmtId="0" fontId="34" fillId="13" borderId="48" xfId="0" applyFont="1" applyFill="1" applyBorder="1" applyAlignment="1" applyProtection="1">
      <alignment horizontal="center" vertical="center" wrapText="1"/>
      <protection hidden="1"/>
    </xf>
    <xf numFmtId="0" fontId="34" fillId="13" borderId="50" xfId="0" applyFont="1" applyFill="1" applyBorder="1" applyAlignment="1" applyProtection="1">
      <alignment horizontal="center" vertical="center" wrapText="1"/>
      <protection hidden="1"/>
    </xf>
    <xf numFmtId="0" fontId="34" fillId="13" borderId="49" xfId="0" applyFont="1" applyFill="1" applyBorder="1" applyAlignment="1" applyProtection="1">
      <alignment horizontal="center" vertical="center" wrapText="1"/>
      <protection hidden="1"/>
    </xf>
    <xf numFmtId="0" fontId="56" fillId="11" borderId="46" xfId="0" applyFont="1" applyFill="1" applyBorder="1" applyAlignment="1">
      <alignment horizontal="left" vertical="top" wrapText="1"/>
    </xf>
    <xf numFmtId="0" fontId="56" fillId="11" borderId="47" xfId="0" applyFont="1" applyFill="1" applyBorder="1" applyAlignment="1">
      <alignment horizontal="left" vertical="top" wrapText="1"/>
    </xf>
    <xf numFmtId="0" fontId="13" fillId="12" borderId="0" xfId="0" applyFont="1" applyFill="1" applyAlignment="1" applyProtection="1">
      <alignment horizontal="right" vertical="center"/>
      <protection hidden="1"/>
    </xf>
    <xf numFmtId="0" fontId="34" fillId="13" borderId="53" xfId="0" applyFont="1" applyFill="1" applyBorder="1" applyAlignment="1" applyProtection="1">
      <alignment horizontal="center"/>
      <protection hidden="1"/>
    </xf>
    <xf numFmtId="0" fontId="34" fillId="13" borderId="52" xfId="0" applyFont="1" applyFill="1" applyBorder="1" applyAlignment="1" applyProtection="1">
      <alignment horizontal="center"/>
      <protection hidden="1"/>
    </xf>
    <xf numFmtId="0" fontId="34" fillId="13" borderId="23" xfId="0" applyFont="1" applyFill="1" applyBorder="1" applyAlignment="1" applyProtection="1">
      <alignment horizontal="center" vertical="center"/>
      <protection hidden="1"/>
    </xf>
    <xf numFmtId="0" fontId="34" fillId="13" borderId="24" xfId="0" applyFont="1" applyFill="1" applyBorder="1" applyAlignment="1" applyProtection="1">
      <alignment horizontal="center" vertical="center"/>
      <protection hidden="1"/>
    </xf>
    <xf numFmtId="0" fontId="25" fillId="13" borderId="19" xfId="0" applyFont="1" applyFill="1" applyBorder="1" applyAlignment="1" applyProtection="1">
      <alignment horizontal="center" vertical="center" wrapText="1"/>
      <protection hidden="1"/>
    </xf>
    <xf numFmtId="0" fontId="25" fillId="13" borderId="21" xfId="0" applyFont="1" applyFill="1" applyBorder="1" applyAlignment="1" applyProtection="1">
      <alignment horizontal="center" vertical="center" wrapText="1"/>
      <protection hidden="1"/>
    </xf>
    <xf numFmtId="0" fontId="25" fillId="13" borderId="20" xfId="0" applyFont="1" applyFill="1" applyBorder="1" applyAlignment="1" applyProtection="1">
      <alignment horizontal="center" vertical="center" wrapText="1"/>
      <protection hidden="1"/>
    </xf>
    <xf numFmtId="0" fontId="25" fillId="13" borderId="22" xfId="0" applyFont="1" applyFill="1" applyBorder="1" applyAlignment="1" applyProtection="1">
      <alignment horizontal="center" vertical="center" wrapText="1"/>
      <protection hidden="1"/>
    </xf>
    <xf numFmtId="0" fontId="35" fillId="15" borderId="0" xfId="0" applyFont="1" applyFill="1" applyAlignment="1" applyProtection="1">
      <alignment horizontal="center" vertical="center" wrapText="1"/>
      <protection hidden="1"/>
    </xf>
    <xf numFmtId="0" fontId="25" fillId="13" borderId="23" xfId="0" applyFont="1" applyFill="1" applyBorder="1" applyAlignment="1" applyProtection="1">
      <alignment horizontal="center" vertical="center" wrapText="1"/>
      <protection hidden="1"/>
    </xf>
    <xf numFmtId="0" fontId="25" fillId="13" borderId="24" xfId="0" applyFont="1" applyFill="1" applyBorder="1" applyAlignment="1" applyProtection="1">
      <alignment horizontal="center" vertical="center" wrapText="1"/>
      <protection hidden="1"/>
    </xf>
    <xf numFmtId="0" fontId="34" fillId="13" borderId="23" xfId="0" applyFont="1" applyFill="1" applyBorder="1" applyAlignment="1" applyProtection="1">
      <alignment horizontal="center" vertical="center" wrapText="1"/>
      <protection hidden="1"/>
    </xf>
    <xf numFmtId="0" fontId="34" fillId="13" borderId="24" xfId="0" applyFont="1" applyFill="1" applyBorder="1" applyAlignment="1" applyProtection="1">
      <alignment horizontal="center" vertical="center" wrapText="1"/>
      <protection hidden="1"/>
    </xf>
    <xf numFmtId="0" fontId="34" fillId="13" borderId="51" xfId="0" applyFont="1" applyFill="1" applyBorder="1" applyAlignment="1" applyProtection="1">
      <alignment horizontal="center" vertical="center" wrapText="1"/>
      <protection hidden="1"/>
    </xf>
    <xf numFmtId="0" fontId="55" fillId="13" borderId="23" xfId="0" applyFont="1" applyFill="1" applyBorder="1" applyAlignment="1" applyProtection="1">
      <alignment horizontal="center" vertical="center" wrapText="1"/>
      <protection hidden="1"/>
    </xf>
    <xf numFmtId="0" fontId="55" fillId="13" borderId="24" xfId="0" applyFont="1" applyFill="1" applyBorder="1" applyAlignment="1" applyProtection="1">
      <alignment horizontal="center" vertical="center" wrapText="1"/>
      <protection hidden="1"/>
    </xf>
    <xf numFmtId="0" fontId="36" fillId="13" borderId="23" xfId="0" applyFont="1" applyFill="1" applyBorder="1" applyAlignment="1" applyProtection="1">
      <alignment horizontal="center" vertical="center" wrapText="1"/>
      <protection hidden="1"/>
    </xf>
    <xf numFmtId="0" fontId="36" fillId="13" borderId="24" xfId="0" applyFont="1" applyFill="1" applyBorder="1" applyAlignment="1" applyProtection="1">
      <alignment horizontal="center" vertical="center" wrapText="1"/>
      <protection hidden="1"/>
    </xf>
    <xf numFmtId="0" fontId="25" fillId="13" borderId="55" xfId="0" applyFont="1" applyFill="1" applyBorder="1" applyAlignment="1" applyProtection="1">
      <alignment horizontal="left" vertical="center"/>
      <protection hidden="1"/>
    </xf>
    <xf numFmtId="0" fontId="25" fillId="13" borderId="56" xfId="0" applyFont="1" applyFill="1" applyBorder="1" applyAlignment="1" applyProtection="1">
      <alignment horizontal="left" vertical="center"/>
      <protection hidden="1"/>
    </xf>
    <xf numFmtId="0" fontId="44" fillId="21" borderId="35" xfId="0" applyFont="1" applyFill="1" applyBorder="1" applyAlignment="1" applyProtection="1">
      <alignment horizontal="center" vertical="center"/>
      <protection hidden="1"/>
    </xf>
    <xf numFmtId="0" fontId="44" fillId="21" borderId="0" xfId="0" applyFont="1" applyFill="1" applyAlignment="1" applyProtection="1">
      <alignment horizontal="center" vertical="center"/>
      <protection hidden="1"/>
    </xf>
    <xf numFmtId="0" fontId="46" fillId="21" borderId="35" xfId="0" applyFont="1" applyFill="1" applyBorder="1" applyAlignment="1" applyProtection="1">
      <alignment horizontal="center" vertical="center" wrapText="1"/>
      <protection hidden="1"/>
    </xf>
    <xf numFmtId="0" fontId="36" fillId="21" borderId="36" xfId="0" applyFont="1" applyFill="1" applyBorder="1" applyAlignment="1" applyProtection="1">
      <alignment horizontal="center" vertical="center" wrapText="1"/>
      <protection hidden="1"/>
    </xf>
    <xf numFmtId="0" fontId="54" fillId="0" borderId="39" xfId="0" applyFont="1" applyBorder="1" applyAlignment="1" applyProtection="1">
      <alignment horizontal="center" vertical="center"/>
      <protection hidden="1"/>
    </xf>
    <xf numFmtId="0" fontId="54" fillId="0" borderId="40" xfId="0" applyFont="1" applyBorder="1" applyAlignment="1" applyProtection="1">
      <alignment horizontal="center" vertical="center"/>
      <protection hidden="1"/>
    </xf>
    <xf numFmtId="0" fontId="54" fillId="0" borderId="41" xfId="0" applyFont="1" applyBorder="1" applyAlignment="1" applyProtection="1">
      <alignment horizontal="center" vertical="center"/>
      <protection hidden="1"/>
    </xf>
    <xf numFmtId="0" fontId="39" fillId="11" borderId="39" xfId="0" applyFont="1" applyFill="1" applyBorder="1" applyAlignment="1" applyProtection="1">
      <alignment horizontal="left" vertical="center" wrapText="1"/>
      <protection hidden="1"/>
    </xf>
    <xf numFmtId="0" fontId="39" fillId="11" borderId="40" xfId="0" applyFont="1" applyFill="1" applyBorder="1" applyAlignment="1" applyProtection="1">
      <alignment horizontal="left" vertical="center" wrapText="1"/>
      <protection hidden="1"/>
    </xf>
    <xf numFmtId="0" fontId="39" fillId="11" borderId="41" xfId="0" applyFont="1" applyFill="1" applyBorder="1" applyAlignment="1" applyProtection="1">
      <alignment horizontal="left" vertical="center" wrapText="1"/>
      <protection hidden="1"/>
    </xf>
    <xf numFmtId="0" fontId="34" fillId="21" borderId="35" xfId="0" applyFont="1" applyFill="1" applyBorder="1" applyAlignment="1" applyProtection="1">
      <alignment horizontal="center" vertical="center"/>
      <protection hidden="1"/>
    </xf>
    <xf numFmtId="0" fontId="34" fillId="21" borderId="0" xfId="0" applyFont="1" applyFill="1" applyAlignment="1" applyProtection="1">
      <alignment horizontal="center" vertical="center"/>
      <protection hidden="1"/>
    </xf>
    <xf numFmtId="0" fontId="34" fillId="21" borderId="32" xfId="0" applyFont="1" applyFill="1" applyBorder="1" applyAlignment="1" applyProtection="1">
      <alignment horizontal="center" vertical="center"/>
      <protection hidden="1"/>
    </xf>
    <xf numFmtId="0" fontId="34" fillId="21" borderId="30" xfId="0" applyFont="1" applyFill="1" applyBorder="1" applyAlignment="1" applyProtection="1">
      <alignment horizontal="center" vertical="center"/>
      <protection hidden="1"/>
    </xf>
    <xf numFmtId="0" fontId="39" fillId="0" borderId="39" xfId="0" applyFont="1" applyBorder="1" applyAlignment="1" applyProtection="1">
      <alignment horizontal="left" vertical="center" wrapText="1"/>
      <protection hidden="1"/>
    </xf>
    <xf numFmtId="0" fontId="39" fillId="0" borderId="41" xfId="0" applyFont="1" applyBorder="1" applyAlignment="1" applyProtection="1">
      <alignment horizontal="left" vertical="center" wrapText="1"/>
      <protection hidden="1"/>
    </xf>
    <xf numFmtId="0" fontId="39" fillId="0" borderId="40" xfId="0" applyFont="1" applyBorder="1" applyAlignment="1" applyProtection="1">
      <alignment horizontal="left" vertical="center" wrapText="1"/>
      <protection hidden="1"/>
    </xf>
    <xf numFmtId="0" fontId="76" fillId="13" borderId="1" xfId="0" applyFont="1" applyFill="1" applyBorder="1" applyAlignment="1">
      <alignment horizontal="center"/>
    </xf>
    <xf numFmtId="0" fontId="76" fillId="13" borderId="2" xfId="0" applyFont="1" applyFill="1" applyBorder="1" applyAlignment="1">
      <alignment horizontal="center"/>
    </xf>
    <xf numFmtId="0" fontId="77" fillId="12" borderId="67" xfId="0" applyFont="1" applyFill="1" applyBorder="1" applyAlignment="1">
      <alignment horizontal="center" wrapText="1"/>
    </xf>
    <xf numFmtId="0" fontId="77" fillId="12" borderId="70" xfId="0" applyFont="1" applyFill="1" applyBorder="1" applyAlignment="1">
      <alignment horizontal="center" wrapText="1"/>
    </xf>
    <xf numFmtId="0" fontId="78" fillId="12" borderId="68" xfId="0" applyFont="1" applyFill="1" applyBorder="1" applyAlignment="1">
      <alignment horizontal="center" wrapText="1"/>
    </xf>
    <xf numFmtId="0" fontId="78" fillId="12" borderId="71" xfId="0" applyFont="1" applyFill="1" applyBorder="1" applyAlignment="1">
      <alignment horizontal="center" wrapText="1"/>
    </xf>
    <xf numFmtId="0" fontId="77" fillId="12" borderId="69" xfId="0" applyFont="1" applyFill="1" applyBorder="1" applyAlignment="1">
      <alignment horizontal="center" wrapText="1"/>
    </xf>
    <xf numFmtId="0" fontId="77" fillId="12" borderId="72" xfId="0" applyFont="1" applyFill="1" applyBorder="1" applyAlignment="1">
      <alignment horizontal="center" wrapText="1"/>
    </xf>
    <xf numFmtId="0" fontId="77" fillId="12" borderId="69" xfId="0" applyFont="1" applyFill="1" applyBorder="1" applyAlignment="1">
      <alignment horizontal="center" vertical="top" wrapText="1"/>
    </xf>
    <xf numFmtId="0" fontId="77" fillId="12" borderId="72" xfId="0" applyFont="1" applyFill="1" applyBorder="1" applyAlignment="1">
      <alignment horizontal="center" vertical="top" wrapText="1"/>
    </xf>
    <xf numFmtId="0" fontId="44" fillId="0" borderId="39"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14" fontId="44" fillId="0" borderId="39" xfId="0" applyNumberFormat="1" applyFont="1" applyBorder="1" applyAlignment="1" applyProtection="1">
      <alignment horizontal="center" vertical="center"/>
      <protection locked="0"/>
    </xf>
    <xf numFmtId="14" fontId="44" fillId="0" borderId="41" xfId="0" applyNumberFormat="1" applyFont="1" applyBorder="1" applyAlignment="1" applyProtection="1">
      <alignment horizontal="center" vertical="center"/>
      <protection locked="0"/>
    </xf>
    <xf numFmtId="0" fontId="47" fillId="0" borderId="39" xfId="0" applyFont="1" applyBorder="1" applyAlignment="1" applyProtection="1">
      <alignment horizontal="center" vertical="center" wrapText="1"/>
      <protection hidden="1"/>
    </xf>
    <xf numFmtId="0" fontId="47" fillId="0" borderId="41" xfId="0" applyFont="1" applyBorder="1" applyAlignment="1" applyProtection="1">
      <alignment horizontal="center" vertical="center" wrapText="1"/>
      <protection hidden="1"/>
    </xf>
    <xf numFmtId="0" fontId="47" fillId="0" borderId="40" xfId="0" applyFont="1" applyBorder="1" applyAlignment="1" applyProtection="1">
      <alignment horizontal="center" vertical="center" wrapText="1"/>
      <protection hidden="1"/>
    </xf>
    <xf numFmtId="14" fontId="44" fillId="0" borderId="40" xfId="0" applyNumberFormat="1" applyFont="1" applyBorder="1" applyAlignment="1" applyProtection="1">
      <alignment horizontal="center" vertical="center"/>
      <protection locked="0"/>
    </xf>
    <xf numFmtId="0" fontId="44" fillId="0" borderId="40" xfId="0" applyFont="1" applyBorder="1" applyAlignment="1" applyProtection="1">
      <alignment horizontal="center" vertical="center"/>
      <protection locked="0"/>
    </xf>
    <xf numFmtId="0" fontId="19" fillId="19" borderId="39" xfId="0" applyFont="1" applyFill="1" applyBorder="1" applyAlignment="1" applyProtection="1">
      <alignment horizontal="left" vertical="center" wrapText="1"/>
      <protection locked="0"/>
    </xf>
    <xf numFmtId="0" fontId="19" fillId="19" borderId="41" xfId="0" applyFont="1" applyFill="1" applyBorder="1" applyAlignment="1" applyProtection="1">
      <alignment horizontal="left" vertical="center" wrapText="1"/>
      <protection locked="0"/>
    </xf>
    <xf numFmtId="0" fontId="19" fillId="19" borderId="40" xfId="0" applyFont="1" applyFill="1" applyBorder="1" applyAlignment="1" applyProtection="1">
      <alignment horizontal="left" vertical="center" wrapText="1"/>
      <protection locked="0"/>
    </xf>
    <xf numFmtId="0" fontId="43" fillId="11" borderId="39" xfId="0" applyFont="1" applyFill="1" applyBorder="1" applyAlignment="1" applyProtection="1">
      <alignment horizontal="left" vertical="center" wrapText="1"/>
      <protection hidden="1"/>
    </xf>
    <xf numFmtId="0" fontId="43" fillId="11" borderId="40" xfId="0" applyFont="1" applyFill="1" applyBorder="1" applyAlignment="1" applyProtection="1">
      <alignment horizontal="left" vertical="center" wrapText="1"/>
      <protection hidden="1"/>
    </xf>
    <xf numFmtId="0" fontId="43" fillId="11" borderId="41" xfId="0" applyFont="1" applyFill="1" applyBorder="1" applyAlignment="1" applyProtection="1">
      <alignment horizontal="left" vertical="center" wrapText="1"/>
      <protection hidden="1"/>
    </xf>
    <xf numFmtId="0" fontId="13" fillId="12" borderId="0" xfId="0" applyFont="1" applyFill="1" applyAlignment="1" applyProtection="1">
      <alignment horizontal="center" vertical="center"/>
      <protection hidden="1"/>
    </xf>
    <xf numFmtId="0" fontId="54" fillId="0" borderId="39" xfId="0" applyFont="1" applyBorder="1" applyAlignment="1" applyProtection="1">
      <alignment horizontal="right" vertical="center"/>
      <protection hidden="1"/>
    </xf>
    <xf numFmtId="0" fontId="54" fillId="0" borderId="40" xfId="0" applyFont="1" applyBorder="1" applyAlignment="1" applyProtection="1">
      <alignment horizontal="right" vertical="center"/>
      <protection hidden="1"/>
    </xf>
    <xf numFmtId="0" fontId="54" fillId="0" borderId="41" xfId="0" applyFont="1" applyBorder="1" applyAlignment="1" applyProtection="1">
      <alignment horizontal="right" vertical="center"/>
      <protection hidden="1"/>
    </xf>
  </cellXfs>
  <cellStyles count="2">
    <cellStyle name="Hyperlink" xfId="1" builtinId="8"/>
    <cellStyle name="Normal" xfId="0" builtinId="0"/>
  </cellStyles>
  <dxfs count="5943">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rgb="FF00234B"/>
      </font>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0"/>
      </font>
      <fill>
        <gradientFill>
          <stop position="0">
            <color rgb="FFF2B4AF"/>
          </stop>
          <stop position="1">
            <color rgb="FFE97870"/>
          </stop>
        </gradient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s>
  <tableStyles count="0" defaultTableStyle="TableStyleMedium2" defaultPivotStyle="PivotStyleLight16"/>
  <colors>
    <mruColors>
      <color rgb="FFE97870"/>
      <color rgb="FF00234B"/>
      <color rgb="FF5A8B39"/>
      <color rgb="FF962400"/>
      <color rgb="FF0070C0"/>
      <color rgb="FF305496"/>
      <color rgb="FFFFFFFF"/>
      <color rgb="FFFFD400"/>
      <color rgb="FFDDEBF7"/>
      <color rgb="FFF0F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48576</xdr:colOff>
      <xdr:row>2</xdr:row>
      <xdr:rowOff>32144</xdr:rowOff>
    </xdr:from>
    <xdr:to>
      <xdr:col>20</xdr:col>
      <xdr:colOff>53419</xdr:colOff>
      <xdr:row>20</xdr:row>
      <xdr:rowOff>163218</xdr:rowOff>
    </xdr:to>
    <xdr:pic>
      <xdr:nvPicPr>
        <xdr:cNvPr id="2" name="Picture 1">
          <a:extLst>
            <a:ext uri="{FF2B5EF4-FFF2-40B4-BE49-F238E27FC236}">
              <a16:creationId xmlns:a16="http://schemas.microsoft.com/office/drawing/2014/main" id="{BAA7C041-35E3-4D89-A74E-08F2C3E6E7F5}"/>
            </a:ext>
          </a:extLst>
        </xdr:cNvPr>
        <xdr:cNvPicPr>
          <a:picLocks noChangeAspect="1"/>
        </xdr:cNvPicPr>
      </xdr:nvPicPr>
      <xdr:blipFill rotWithShape="1">
        <a:blip xmlns:r="http://schemas.openxmlformats.org/officeDocument/2006/relationships" r:embed="rId1"/>
        <a:srcRect t="21719" b="1"/>
        <a:stretch/>
      </xdr:blipFill>
      <xdr:spPr>
        <a:xfrm>
          <a:off x="375998" y="151207"/>
          <a:ext cx="10779999" cy="3325917"/>
        </a:xfrm>
        <a:prstGeom prst="rect">
          <a:avLst/>
        </a:prstGeom>
      </xdr:spPr>
    </xdr:pic>
    <xdr:clientData/>
  </xdr:twoCellAnchor>
  <xdr:oneCellAnchor>
    <xdr:from>
      <xdr:col>2</xdr:col>
      <xdr:colOff>11110</xdr:colOff>
      <xdr:row>2</xdr:row>
      <xdr:rowOff>125411</xdr:rowOff>
    </xdr:from>
    <xdr:ext cx="6045201" cy="530658"/>
    <xdr:sp macro="" textlink="">
      <xdr:nvSpPr>
        <xdr:cNvPr id="3" name="TextBox 2">
          <a:extLst>
            <a:ext uri="{FF2B5EF4-FFF2-40B4-BE49-F238E27FC236}">
              <a16:creationId xmlns:a16="http://schemas.microsoft.com/office/drawing/2014/main" id="{3878354D-FFE2-4A68-87BE-77D133CD250F}"/>
            </a:ext>
          </a:extLst>
        </xdr:cNvPr>
        <xdr:cNvSpPr txBox="1"/>
      </xdr:nvSpPr>
      <xdr:spPr>
        <a:xfrm>
          <a:off x="388935" y="236536"/>
          <a:ext cx="604520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2800" b="0"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System of Quality Management Tool</a:t>
          </a:r>
          <a:endParaRPr lang="en-AU" sz="1100"/>
        </a:p>
      </xdr:txBody>
    </xdr:sp>
    <xdr:clientData/>
  </xdr:oneCellAnchor>
  <xdr:oneCellAnchor>
    <xdr:from>
      <xdr:col>2</xdr:col>
      <xdr:colOff>26591</xdr:colOff>
      <xdr:row>4</xdr:row>
      <xdr:rowOff>77789</xdr:rowOff>
    </xdr:from>
    <xdr:ext cx="4924425" cy="616743"/>
    <xdr:sp macro="" textlink="">
      <xdr:nvSpPr>
        <xdr:cNvPr id="4" name="TextBox 3">
          <a:extLst>
            <a:ext uri="{FF2B5EF4-FFF2-40B4-BE49-F238E27FC236}">
              <a16:creationId xmlns:a16="http://schemas.microsoft.com/office/drawing/2014/main" id="{77841610-77C5-4434-96A1-CA60028505DD}"/>
            </a:ext>
          </a:extLst>
        </xdr:cNvPr>
        <xdr:cNvSpPr txBox="1"/>
      </xdr:nvSpPr>
      <xdr:spPr>
        <a:xfrm>
          <a:off x="410766" y="554039"/>
          <a:ext cx="4924425" cy="616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AU" sz="1100" b="0" i="0" u="none" strike="noStrike" baseline="0">
            <a:solidFill>
              <a:srgbClr val="FFD400"/>
            </a:solidFill>
            <a:latin typeface="+mn-lt"/>
            <a:ea typeface="+mn-ea"/>
            <a:cs typeface="+mn-cs"/>
          </a:endParaRPr>
        </a:p>
        <a:p>
          <a:r>
            <a:rPr lang="en-AU" sz="1100" b="0" i="0" u="none" strike="noStrike" baseline="0">
              <a:solidFill>
                <a:srgbClr val="FFD400"/>
              </a:solidFill>
              <a:latin typeface="Arial Narrow" panose="020B0606020202030204" pitchFamily="34" charset="0"/>
              <a:ea typeface="+mn-ea"/>
              <a:cs typeface="+mn-cs"/>
            </a:rPr>
            <a:t>Quality Management for Firms that Perform Audits or Reviews of Financial Reports and Other Financial Information, or Other Assurance or Related Services Engagements </a:t>
          </a:r>
          <a:endParaRPr lang="en-AU" sz="1100" b="0" i="0">
            <a:solidFill>
              <a:srgbClr val="FFD400"/>
            </a:solidFill>
            <a:latin typeface="Arial Narrow" panose="020B0606020202030204" pitchFamily="34" charset="0"/>
          </a:endParaRPr>
        </a:p>
      </xdr:txBody>
    </xdr:sp>
    <xdr:clientData/>
  </xdr:oneCellAnchor>
  <xdr:twoCellAnchor editAs="oneCell">
    <xdr:from>
      <xdr:col>18</xdr:col>
      <xdr:colOff>258763</xdr:colOff>
      <xdr:row>3</xdr:row>
      <xdr:rowOff>100938</xdr:rowOff>
    </xdr:from>
    <xdr:to>
      <xdr:col>19</xdr:col>
      <xdr:colOff>401637</xdr:colOff>
      <xdr:row>5</xdr:row>
      <xdr:rowOff>60930</xdr:rowOff>
    </xdr:to>
    <xdr:pic>
      <xdr:nvPicPr>
        <xdr:cNvPr id="6" name="Picture 5">
          <a:extLst>
            <a:ext uri="{FF2B5EF4-FFF2-40B4-BE49-F238E27FC236}">
              <a16:creationId xmlns:a16="http://schemas.microsoft.com/office/drawing/2014/main" id="{EC7E8A84-C556-403A-846B-DC8B31EE2F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0188" y="399388"/>
          <a:ext cx="742949" cy="325752"/>
        </a:xfrm>
        <a:prstGeom prst="rect">
          <a:avLst/>
        </a:prstGeom>
      </xdr:spPr>
    </xdr:pic>
    <xdr:clientData/>
  </xdr:twoCellAnchor>
  <xdr:oneCellAnchor>
    <xdr:from>
      <xdr:col>9</xdr:col>
      <xdr:colOff>588566</xdr:colOff>
      <xdr:row>6</xdr:row>
      <xdr:rowOff>140230</xdr:rowOff>
    </xdr:from>
    <xdr:ext cx="6075363" cy="2786724"/>
    <xdr:sp macro="" textlink="">
      <xdr:nvSpPr>
        <xdr:cNvPr id="7" name="TextBox 6">
          <a:extLst>
            <a:ext uri="{FF2B5EF4-FFF2-40B4-BE49-F238E27FC236}">
              <a16:creationId xmlns:a16="http://schemas.microsoft.com/office/drawing/2014/main" id="{EA7DFE3D-D5D8-4D31-837D-A716803E6247}"/>
            </a:ext>
          </a:extLst>
        </xdr:cNvPr>
        <xdr:cNvSpPr txBox="1"/>
      </xdr:nvSpPr>
      <xdr:spPr>
        <a:xfrm>
          <a:off x="5212160" y="973668"/>
          <a:ext cx="6075363" cy="2786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1">
          <a:noAutofit/>
        </a:bodyPr>
        <a:lstStyle/>
        <a:p>
          <a:pPr algn="just"/>
          <a:r>
            <a:rPr lang="en-AU" sz="800" b="1">
              <a:solidFill>
                <a:schemeClr val="bg1"/>
              </a:solidFill>
              <a:effectLst/>
              <a:latin typeface="Arial Narrow" panose="020B0606020202030204" pitchFamily="34" charset="0"/>
              <a:ea typeface="Calibri" panose="020F0502020204030204" pitchFamily="34" charset="0"/>
              <a:cs typeface="Arial" panose="020B0604020202020204" pitchFamily="34" charset="0"/>
            </a:rPr>
            <a:t>CPA Australia System of Quality Management Tool - Terms of Use</a:t>
          </a:r>
          <a:endParaRPr lang="en-AU" sz="800" b="1">
            <a:solidFill>
              <a:schemeClr val="bg1"/>
            </a:solidFill>
            <a:effectLst/>
            <a:latin typeface="Calibri" panose="020F0502020204030204" pitchFamily="34" charset="0"/>
            <a:ea typeface="Calibri" panose="020F0502020204030204" pitchFamily="34" charset="0"/>
          </a:endParaRPr>
        </a:p>
        <a:p>
          <a:pPr algn="just">
            <a:spcBef>
              <a:spcPts val="2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The CPA Australia System of Quality Management Tool ("Tool") and any material generated through the Tool, is designed to assist CPA Australia members in Australia or New Zealand who hold a CPA Australia Public Practice Certificate, and in international markets providing public accounting services. Specifically, to document their firm's system of quality management, as required by ISQM1 Quality Management for Firms that Perform Audits or Reviews of Financial Statements, or Other Assurance or Related Services Engagements (“ISQM1”), and/or the equivalent auditing standards in Australia (“ASQM1”) and New Zealand (“PES3”) (collectively, “Auditing Standards”). </a:t>
          </a:r>
          <a:endParaRPr lang="en-AU" sz="800" b="0">
            <a:solidFill>
              <a:schemeClr val="bg1">
                <a:lumMod val="75000"/>
              </a:schemeClr>
            </a:solidFill>
            <a:effectLst/>
            <a:latin typeface="Calibri" panose="020F0502020204030204" pitchFamily="34" charset="0"/>
            <a:ea typeface="Calibri" panose="020F0502020204030204" pitchFamily="34" charset="0"/>
          </a:endParaRPr>
        </a:p>
        <a:p>
          <a:pPr algn="just">
            <a:spcBef>
              <a:spcPts val="3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By downloading and using the Tool you are confirming that you are a CPA Australia Public Practice Certificate holder in Australia or New Zealand, or an international member of CPA Australia providing public accounting services, and will use the Tool only for your personal, non-commercial purposes. Use of the Tool should be in conjunction with your reading and understanding of the Auditing Standard(s) relevant to you. Access and/or use of the Tool constitutes your acceptance of the System of Quality Management Tool Terms of Use, CPA Australia's website Terms of Use and CPA Australia’s Privacy Policy (as updated). </a:t>
          </a:r>
          <a:endParaRPr lang="en-AU" sz="800" b="0">
            <a:solidFill>
              <a:schemeClr val="bg1">
                <a:lumMod val="75000"/>
              </a:schemeClr>
            </a:solidFill>
            <a:effectLst/>
            <a:latin typeface="Calibri" panose="020F0502020204030204" pitchFamily="34" charset="0"/>
            <a:ea typeface="Calibri" panose="020F0502020204030204" pitchFamily="34" charset="0"/>
          </a:endParaRPr>
        </a:p>
        <a:p>
          <a:pPr algn="just">
            <a:spcBef>
              <a:spcPts val="3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Use of the Tool should not be considered as conclusive or definitive in relation to an assessment of the firm's compliance with ISQM1, ASQM1, and/or PES3. CPA Australia makes no representations, warranties, or guarantees about the appropriateness and/or fitness for purpose of the Tool and accepts no responsibility for any acts or omissions made in reliance on the Tool. The Tool is not intended, in part or full, to constitute legal or professional advice. To the extent permitted by law, CPA Australia, its employees, agents, and consultants exclude all liability for any loss, damage, claim, proceeding and/or expense including but not limited to legal costs, indirect, special, or consequential loss or damage, which you may directly or indirectly suffer in connection with your use of the Tool.</a:t>
          </a:r>
          <a:endParaRPr lang="en-AU" sz="800" b="0">
            <a:solidFill>
              <a:schemeClr val="bg1">
                <a:lumMod val="75000"/>
              </a:schemeClr>
            </a:solidFill>
            <a:effectLst/>
            <a:latin typeface="Calibri" panose="020F0502020204030204" pitchFamily="34" charset="0"/>
            <a:ea typeface="Calibri" panose="020F0502020204030204" pitchFamily="34" charset="0"/>
          </a:endParaRPr>
        </a:p>
        <a:p>
          <a:pPr algn="just">
            <a:spcBef>
              <a:spcPts val="3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The ISQM 1, Quality Management for Firms that Perform Audits or Reviews of Financial Statements, or Other Assurance or Related Services Engagements</a:t>
          </a:r>
          <a:r>
            <a:rPr lang="en-AU" sz="800" b="0" i="1">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 </a:t>
          </a: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published by the International Federation of Accountants (“IFAC”) in December 2020 is used by CPA Australia with permission of IFAC. Such use of IFAC’s copyrighted material in no way represents an endorsement or promotion by IFAC. Any views or opinions that may be included in the Tool are solely those of CPA Australia, and do not express the views and opinions of IFAC or any independent standard setting board supported by IFAC.</a:t>
          </a:r>
          <a:endParaRPr lang="en-AU" sz="800" b="0">
            <a:solidFill>
              <a:schemeClr val="bg1">
                <a:lumMod val="75000"/>
              </a:schemeClr>
            </a:solidFill>
            <a:effectLst/>
            <a:latin typeface="Calibri" panose="020F0502020204030204" pitchFamily="34" charset="0"/>
            <a:ea typeface="Calibri" panose="020F0502020204030204" pitchFamily="34" charset="0"/>
          </a:endParaRPr>
        </a:p>
        <a:p>
          <a:endParaRPr lang="en-AU" sz="800"/>
        </a:p>
      </xdr:txBody>
    </xdr:sp>
    <xdr:clientData/>
  </xdr:oneCellAnchor>
  <xdr:twoCellAnchor editAs="oneCell">
    <xdr:from>
      <xdr:col>2</xdr:col>
      <xdr:colOff>11827</xdr:colOff>
      <xdr:row>20</xdr:row>
      <xdr:rowOff>172006</xdr:rowOff>
    </xdr:from>
    <xdr:to>
      <xdr:col>20</xdr:col>
      <xdr:colOff>6112</xdr:colOff>
      <xdr:row>21</xdr:row>
      <xdr:rowOff>213280</xdr:rowOff>
    </xdr:to>
    <xdr:pic>
      <xdr:nvPicPr>
        <xdr:cNvPr id="8" name="Picture 7">
          <a:extLst>
            <a:ext uri="{FF2B5EF4-FFF2-40B4-BE49-F238E27FC236}">
              <a16:creationId xmlns:a16="http://schemas.microsoft.com/office/drawing/2014/main" id="{9F571227-346A-492C-9324-F856D4D49E9E}"/>
            </a:ext>
          </a:extLst>
        </xdr:cNvPr>
        <xdr:cNvPicPr>
          <a:picLocks noChangeAspect="1"/>
        </xdr:cNvPicPr>
      </xdr:nvPicPr>
      <xdr:blipFill>
        <a:blip xmlns:r="http://schemas.openxmlformats.org/officeDocument/2006/relationships" r:embed="rId3"/>
        <a:stretch>
          <a:fillRect/>
        </a:stretch>
      </xdr:blipFill>
      <xdr:spPr>
        <a:xfrm>
          <a:off x="398780" y="3485912"/>
          <a:ext cx="10709910" cy="219868"/>
        </a:xfrm>
        <a:prstGeom prst="rect">
          <a:avLst/>
        </a:prstGeom>
      </xdr:spPr>
    </xdr:pic>
    <xdr:clientData/>
  </xdr:twoCellAnchor>
  <xdr:oneCellAnchor>
    <xdr:from>
      <xdr:col>2</xdr:col>
      <xdr:colOff>16668</xdr:colOff>
      <xdr:row>10</xdr:row>
      <xdr:rowOff>26193</xdr:rowOff>
    </xdr:from>
    <xdr:ext cx="4742656" cy="2834482"/>
    <xdr:sp macro="" textlink="">
      <xdr:nvSpPr>
        <xdr:cNvPr id="9" name="TextBox 8">
          <a:extLst>
            <a:ext uri="{FF2B5EF4-FFF2-40B4-BE49-F238E27FC236}">
              <a16:creationId xmlns:a16="http://schemas.microsoft.com/office/drawing/2014/main" id="{664DDC58-C70F-4A03-9400-7993DF6D8B24}"/>
            </a:ext>
          </a:extLst>
        </xdr:cNvPr>
        <xdr:cNvSpPr txBox="1"/>
      </xdr:nvSpPr>
      <xdr:spPr>
        <a:xfrm>
          <a:off x="397668" y="1591468"/>
          <a:ext cx="4742656" cy="28344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en-AU" sz="1000" b="0">
              <a:solidFill>
                <a:schemeClr val="bg1"/>
              </a:solidFill>
              <a:effectLst/>
              <a:latin typeface="Arial Narrow" panose="020B0606020202030204" pitchFamily="34" charset="0"/>
              <a:ea typeface="Calibri" panose="020F0502020204030204" pitchFamily="34" charset="0"/>
            </a:rPr>
            <a:t>©</a:t>
          </a:r>
          <a:r>
            <a:rPr lang="en-AU" sz="900" b="0">
              <a:solidFill>
                <a:schemeClr val="bg1"/>
              </a:solidFill>
              <a:effectLst/>
              <a:latin typeface="Arial Narrow" panose="020B0606020202030204" pitchFamily="34" charset="0"/>
              <a:ea typeface="Calibri" panose="020F0502020204030204" pitchFamily="34" charset="0"/>
            </a:rPr>
            <a:t> </a:t>
          </a:r>
          <a:r>
            <a:rPr lang="en-AU" sz="800" b="1">
              <a:solidFill>
                <a:schemeClr val="bg1"/>
              </a:solidFill>
              <a:effectLst/>
              <a:latin typeface="Arial Narrow" panose="020B0606020202030204" pitchFamily="34" charset="0"/>
              <a:ea typeface="Calibri" panose="020F0502020204030204" pitchFamily="34" charset="0"/>
              <a:cs typeface="Arial" panose="020B0604020202020204" pitchFamily="34" charset="0"/>
            </a:rPr>
            <a:t>Copyright CPA Australia Ltd (ABN 64 008 392 452), 2022. All rights reserved</a:t>
          </a:r>
          <a:endParaRPr lang="en-AU" sz="800" b="1">
            <a:solidFill>
              <a:schemeClr val="bg1"/>
            </a:solidFill>
            <a:effectLst/>
            <a:latin typeface="Arial Narrow" panose="020B0606020202030204" pitchFamily="34" charset="0"/>
            <a:ea typeface="Calibri" panose="020F0502020204030204" pitchFamily="34" charset="0"/>
          </a:endParaRPr>
        </a:p>
        <a:p>
          <a:pPr algn="just">
            <a:spcBef>
              <a:spcPts val="200"/>
            </a:spcBef>
          </a:pP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Save and except for cited content, all content in this CPA Australia System of Quality Management Tool (“Tool”) is owned by or licensed to CPA Australia. All CPA Australia trademarks, and trade names are proprietary to CPA Australia and must not be downloaded, reproduced or otherwise used without the express consent of CPA Australia. CPA Australia members practising in Australia or New Zealand, and holding a CPA Australia Public Practice Certificate, or a CPA Australia member providing public accounting services in international markets may use the Tool for personal and professional non-commercial purposes only. </a:t>
          </a:r>
          <a:endParaRPr lang="en-AU" sz="800">
            <a:solidFill>
              <a:schemeClr val="bg1">
                <a:lumMod val="75000"/>
              </a:schemeClr>
            </a:solidFill>
            <a:effectLst/>
            <a:latin typeface="Arial Narrow" panose="020B0606020202030204" pitchFamily="34" charset="0"/>
            <a:ea typeface="Calibri" panose="020F0502020204030204" pitchFamily="34" charset="0"/>
          </a:endParaRPr>
        </a:p>
        <a:p>
          <a:pPr algn="just">
            <a:spcBef>
              <a:spcPts val="300"/>
            </a:spcBef>
          </a:pP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Except as permitted under the Copyright Act 1968 (Cth), Copyright Act 1994 (NZ), or any other equivalent overseas legislation, no part of the Tool may be i) reproduced in whole or part to provide to anyone else; (ii) stored in or introduced into a retrieval system; and/or (iii) used to create a commercial product or distributed for commercial gain, without the prior written permission of CPA Australia.</a:t>
          </a:r>
          <a:endParaRPr lang="en-AU" sz="800">
            <a:solidFill>
              <a:schemeClr val="bg1">
                <a:lumMod val="75000"/>
              </a:schemeClr>
            </a:solidFill>
            <a:effectLst/>
            <a:latin typeface="Arial Narrow" panose="020B0606020202030204" pitchFamily="34" charset="0"/>
            <a:ea typeface="Calibri" panose="020F0502020204030204" pitchFamily="34" charset="0"/>
          </a:endParaRPr>
        </a:p>
        <a:p>
          <a:pPr algn="just">
            <a:spcBef>
              <a:spcPts val="300"/>
            </a:spcBef>
          </a:pP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The Tool includes extracts from the International Standard on Quality Management (ISQM) 1, Quality Management for Firms that Perform Audits or Reviews of Financial Statements, or Other Assurance or Related Services Engagements, published by the International Federation of Accountants (IFAC) in December 2020 and is used with permission of IFAC. Contact </a:t>
          </a:r>
          <a:r>
            <a:rPr lang="en-AU" sz="800" u="sng">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Permissions@ifac.org</a:t>
          </a: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 for permission to reproduce, store or transmit or to make similar uses of this document. </a:t>
          </a:r>
          <a:endParaRPr lang="en-AU" sz="800">
            <a:solidFill>
              <a:schemeClr val="bg1">
                <a:lumMod val="75000"/>
              </a:schemeClr>
            </a:solidFill>
            <a:effectLst/>
            <a:latin typeface="Arial Narrow" panose="020B0606020202030204" pitchFamily="34" charset="0"/>
            <a:ea typeface="Calibri" panose="020F0502020204030204" pitchFamily="34" charset="0"/>
          </a:endParaRPr>
        </a:p>
        <a:p>
          <a:endParaRPr lang="en-AU" sz="1100"/>
        </a:p>
      </xdr:txBody>
    </xdr:sp>
    <xdr:clientData/>
  </xdr:oneCellAnchor>
  <xdr:oneCellAnchor>
    <xdr:from>
      <xdr:col>2</xdr:col>
      <xdr:colOff>16668</xdr:colOff>
      <xdr:row>7</xdr:row>
      <xdr:rowOff>148828</xdr:rowOff>
    </xdr:from>
    <xdr:ext cx="4343401" cy="314325"/>
    <xdr:sp macro="" textlink="">
      <xdr:nvSpPr>
        <xdr:cNvPr id="12" name="TextBox 11">
          <a:extLst>
            <a:ext uri="{FF2B5EF4-FFF2-40B4-BE49-F238E27FC236}">
              <a16:creationId xmlns:a16="http://schemas.microsoft.com/office/drawing/2014/main" id="{BA0A7437-53B0-423B-8B7A-7FD289B7898D}"/>
            </a:ext>
          </a:extLst>
        </xdr:cNvPr>
        <xdr:cNvSpPr txBox="1"/>
      </xdr:nvSpPr>
      <xdr:spPr>
        <a:xfrm>
          <a:off x="403621" y="1160859"/>
          <a:ext cx="4343401" cy="314325"/>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800" b="0" i="0" u="none" strike="noStrike" kern="0" cap="none" spc="0" normalizeH="0" baseline="0" noProof="0">
              <a:ln>
                <a:noFill/>
              </a:ln>
              <a:solidFill>
                <a:sysClr val="window" lastClr="FFFFFF"/>
              </a:solidFill>
              <a:effectLst/>
              <a:uLnTx/>
              <a:uFillTx/>
              <a:latin typeface="Arial" panose="020B0604020202020204" pitchFamily="34" charset="0"/>
              <a:ea typeface="+mn-ea"/>
              <a:cs typeface="Arial" panose="020B0604020202020204" pitchFamily="34" charset="0"/>
            </a:rPr>
            <a:t>For Sole Practitioners and Small Firms</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15</xdr:col>
      <xdr:colOff>666750</xdr:colOff>
      <xdr:row>3</xdr:row>
      <xdr:rowOff>0</xdr:rowOff>
    </xdr:from>
    <xdr:to>
      <xdr:col>17</xdr:col>
      <xdr:colOff>1574</xdr:colOff>
      <xdr:row>4</xdr:row>
      <xdr:rowOff>19581</xdr:rowOff>
    </xdr:to>
    <xdr:pic>
      <xdr:nvPicPr>
        <xdr:cNvPr id="2" name="Picture 1">
          <a:extLst>
            <a:ext uri="{FF2B5EF4-FFF2-40B4-BE49-F238E27FC236}">
              <a16:creationId xmlns:a16="http://schemas.microsoft.com/office/drawing/2014/main" id="{AE697E1B-A94F-4F3B-B65A-FAF272E65A1D}"/>
            </a:ext>
          </a:extLst>
        </xdr:cNvPr>
        <xdr:cNvPicPr>
          <a:picLocks noChangeAspect="1"/>
        </xdr:cNvPicPr>
      </xdr:nvPicPr>
      <xdr:blipFill>
        <a:blip xmlns:r="http://schemas.openxmlformats.org/officeDocument/2006/relationships" r:embed="rId1"/>
        <a:stretch>
          <a:fillRect/>
        </a:stretch>
      </xdr:blipFill>
      <xdr:spPr>
        <a:xfrm>
          <a:off x="11049000" y="295275"/>
          <a:ext cx="573074" cy="268501"/>
        </a:xfrm>
        <a:prstGeom prst="rect">
          <a:avLst/>
        </a:prstGeom>
      </xdr:spPr>
    </xdr:pic>
    <xdr:clientData/>
  </xdr:twoCellAnchor>
  <xdr:twoCellAnchor editAs="oneCell">
    <xdr:from>
      <xdr:col>15</xdr:col>
      <xdr:colOff>666750</xdr:colOff>
      <xdr:row>3</xdr:row>
      <xdr:rowOff>0</xdr:rowOff>
    </xdr:from>
    <xdr:to>
      <xdr:col>16</xdr:col>
      <xdr:colOff>493064</xdr:colOff>
      <xdr:row>4</xdr:row>
      <xdr:rowOff>22756</xdr:rowOff>
    </xdr:to>
    <xdr:pic>
      <xdr:nvPicPr>
        <xdr:cNvPr id="3" name="Picture 2">
          <a:extLst>
            <a:ext uri="{FF2B5EF4-FFF2-40B4-BE49-F238E27FC236}">
              <a16:creationId xmlns:a16="http://schemas.microsoft.com/office/drawing/2014/main" id="{B4E885C3-5058-47D8-9796-71AF976D132E}"/>
            </a:ext>
          </a:extLst>
        </xdr:cNvPr>
        <xdr:cNvPicPr>
          <a:picLocks noChangeAspect="1"/>
        </xdr:cNvPicPr>
      </xdr:nvPicPr>
      <xdr:blipFill>
        <a:blip xmlns:r="http://schemas.openxmlformats.org/officeDocument/2006/relationships" r:embed="rId1"/>
        <a:stretch>
          <a:fillRect/>
        </a:stretch>
      </xdr:blipFill>
      <xdr:spPr>
        <a:xfrm>
          <a:off x="10892790" y="297180"/>
          <a:ext cx="554024" cy="2761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666750</xdr:colOff>
      <xdr:row>3</xdr:row>
      <xdr:rowOff>0</xdr:rowOff>
    </xdr:from>
    <xdr:to>
      <xdr:col>17</xdr:col>
      <xdr:colOff>1574</xdr:colOff>
      <xdr:row>4</xdr:row>
      <xdr:rowOff>20597</xdr:rowOff>
    </xdr:to>
    <xdr:pic>
      <xdr:nvPicPr>
        <xdr:cNvPr id="2" name="Picture 1">
          <a:extLst>
            <a:ext uri="{FF2B5EF4-FFF2-40B4-BE49-F238E27FC236}">
              <a16:creationId xmlns:a16="http://schemas.microsoft.com/office/drawing/2014/main" id="{F96ED132-BD58-4E4E-A428-B17B624E5EF5}"/>
            </a:ext>
          </a:extLst>
        </xdr:cNvPr>
        <xdr:cNvPicPr>
          <a:picLocks noChangeAspect="1"/>
        </xdr:cNvPicPr>
      </xdr:nvPicPr>
      <xdr:blipFill>
        <a:blip xmlns:r="http://schemas.openxmlformats.org/officeDocument/2006/relationships" r:embed="rId1"/>
        <a:stretch>
          <a:fillRect/>
        </a:stretch>
      </xdr:blipFill>
      <xdr:spPr>
        <a:xfrm>
          <a:off x="11049000" y="295275"/>
          <a:ext cx="573074" cy="268247"/>
        </a:xfrm>
        <a:prstGeom prst="rect">
          <a:avLst/>
        </a:prstGeom>
      </xdr:spPr>
    </xdr:pic>
    <xdr:clientData/>
  </xdr:twoCellAnchor>
  <xdr:twoCellAnchor editAs="oneCell">
    <xdr:from>
      <xdr:col>15</xdr:col>
      <xdr:colOff>666750</xdr:colOff>
      <xdr:row>3</xdr:row>
      <xdr:rowOff>0</xdr:rowOff>
    </xdr:from>
    <xdr:to>
      <xdr:col>17</xdr:col>
      <xdr:colOff>3206</xdr:colOff>
      <xdr:row>4</xdr:row>
      <xdr:rowOff>22502</xdr:rowOff>
    </xdr:to>
    <xdr:pic>
      <xdr:nvPicPr>
        <xdr:cNvPr id="3" name="Picture 2">
          <a:extLst>
            <a:ext uri="{FF2B5EF4-FFF2-40B4-BE49-F238E27FC236}">
              <a16:creationId xmlns:a16="http://schemas.microsoft.com/office/drawing/2014/main" id="{B13CE52E-5224-4167-897C-E231BCA6A399}"/>
            </a:ext>
          </a:extLst>
        </xdr:cNvPr>
        <xdr:cNvPicPr>
          <a:picLocks noChangeAspect="1"/>
        </xdr:cNvPicPr>
      </xdr:nvPicPr>
      <xdr:blipFill>
        <a:blip xmlns:r="http://schemas.openxmlformats.org/officeDocument/2006/relationships" r:embed="rId1"/>
        <a:stretch>
          <a:fillRect/>
        </a:stretch>
      </xdr:blipFill>
      <xdr:spPr>
        <a:xfrm>
          <a:off x="10892790" y="297180"/>
          <a:ext cx="554024" cy="2796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657225</xdr:colOff>
      <xdr:row>3</xdr:row>
      <xdr:rowOff>0</xdr:rowOff>
    </xdr:from>
    <xdr:to>
      <xdr:col>17</xdr:col>
      <xdr:colOff>1574</xdr:colOff>
      <xdr:row>4</xdr:row>
      <xdr:rowOff>15517</xdr:rowOff>
    </xdr:to>
    <xdr:pic>
      <xdr:nvPicPr>
        <xdr:cNvPr id="2" name="Picture 1">
          <a:extLst>
            <a:ext uri="{FF2B5EF4-FFF2-40B4-BE49-F238E27FC236}">
              <a16:creationId xmlns:a16="http://schemas.microsoft.com/office/drawing/2014/main" id="{84071E07-3657-4A26-B1B9-2B8C8BC3F19D}"/>
            </a:ext>
          </a:extLst>
        </xdr:cNvPr>
        <xdr:cNvPicPr>
          <a:picLocks noChangeAspect="1"/>
        </xdr:cNvPicPr>
      </xdr:nvPicPr>
      <xdr:blipFill>
        <a:blip xmlns:r="http://schemas.openxmlformats.org/officeDocument/2006/relationships" r:embed="rId1"/>
        <a:stretch>
          <a:fillRect/>
        </a:stretch>
      </xdr:blipFill>
      <xdr:spPr>
        <a:xfrm>
          <a:off x="11058525" y="304800"/>
          <a:ext cx="582599" cy="271422"/>
        </a:xfrm>
        <a:prstGeom prst="rect">
          <a:avLst/>
        </a:prstGeom>
      </xdr:spPr>
    </xdr:pic>
    <xdr:clientData/>
  </xdr:twoCellAnchor>
  <xdr:twoCellAnchor editAs="oneCell">
    <xdr:from>
      <xdr:col>15</xdr:col>
      <xdr:colOff>657225</xdr:colOff>
      <xdr:row>3</xdr:row>
      <xdr:rowOff>0</xdr:rowOff>
    </xdr:from>
    <xdr:to>
      <xdr:col>17</xdr:col>
      <xdr:colOff>3479</xdr:colOff>
      <xdr:row>4</xdr:row>
      <xdr:rowOff>22502</xdr:rowOff>
    </xdr:to>
    <xdr:pic>
      <xdr:nvPicPr>
        <xdr:cNvPr id="3" name="Picture 2">
          <a:extLst>
            <a:ext uri="{FF2B5EF4-FFF2-40B4-BE49-F238E27FC236}">
              <a16:creationId xmlns:a16="http://schemas.microsoft.com/office/drawing/2014/main" id="{DD43002B-4133-41D5-BA80-FB27DB24CD49}"/>
            </a:ext>
          </a:extLst>
        </xdr:cNvPr>
        <xdr:cNvPicPr>
          <a:picLocks noChangeAspect="1"/>
        </xdr:cNvPicPr>
      </xdr:nvPicPr>
      <xdr:blipFill>
        <a:blip xmlns:r="http://schemas.openxmlformats.org/officeDocument/2006/relationships" r:embed="rId1"/>
        <a:stretch>
          <a:fillRect/>
        </a:stretch>
      </xdr:blipFill>
      <xdr:spPr>
        <a:xfrm>
          <a:off x="10883265" y="297180"/>
          <a:ext cx="563549" cy="2796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663575</xdr:colOff>
      <xdr:row>3</xdr:row>
      <xdr:rowOff>0</xdr:rowOff>
    </xdr:from>
    <xdr:to>
      <xdr:col>17</xdr:col>
      <xdr:colOff>1574</xdr:colOff>
      <xdr:row>4</xdr:row>
      <xdr:rowOff>20597</xdr:rowOff>
    </xdr:to>
    <xdr:pic>
      <xdr:nvPicPr>
        <xdr:cNvPr id="2" name="Picture 1">
          <a:extLst>
            <a:ext uri="{FF2B5EF4-FFF2-40B4-BE49-F238E27FC236}">
              <a16:creationId xmlns:a16="http://schemas.microsoft.com/office/drawing/2014/main" id="{7331E673-D53B-43F8-9663-F887322E7212}"/>
            </a:ext>
          </a:extLst>
        </xdr:cNvPr>
        <xdr:cNvPicPr>
          <a:picLocks noChangeAspect="1"/>
        </xdr:cNvPicPr>
      </xdr:nvPicPr>
      <xdr:blipFill>
        <a:blip xmlns:r="http://schemas.openxmlformats.org/officeDocument/2006/relationships" r:embed="rId1"/>
        <a:stretch>
          <a:fillRect/>
        </a:stretch>
      </xdr:blipFill>
      <xdr:spPr>
        <a:xfrm>
          <a:off x="11045825" y="295275"/>
          <a:ext cx="573074" cy="265072"/>
        </a:xfrm>
        <a:prstGeom prst="rect">
          <a:avLst/>
        </a:prstGeom>
      </xdr:spPr>
    </xdr:pic>
    <xdr:clientData/>
  </xdr:twoCellAnchor>
  <xdr:twoCellAnchor editAs="oneCell">
    <xdr:from>
      <xdr:col>15</xdr:col>
      <xdr:colOff>663575</xdr:colOff>
      <xdr:row>3</xdr:row>
      <xdr:rowOff>0</xdr:rowOff>
    </xdr:from>
    <xdr:to>
      <xdr:col>17</xdr:col>
      <xdr:colOff>20624</xdr:colOff>
      <xdr:row>4</xdr:row>
      <xdr:rowOff>17422</xdr:rowOff>
    </xdr:to>
    <xdr:pic>
      <xdr:nvPicPr>
        <xdr:cNvPr id="3" name="Picture 2">
          <a:extLst>
            <a:ext uri="{FF2B5EF4-FFF2-40B4-BE49-F238E27FC236}">
              <a16:creationId xmlns:a16="http://schemas.microsoft.com/office/drawing/2014/main" id="{B489CD12-EB75-4713-B14E-BC6AC2089395}"/>
            </a:ext>
          </a:extLst>
        </xdr:cNvPr>
        <xdr:cNvPicPr>
          <a:picLocks noChangeAspect="1"/>
        </xdr:cNvPicPr>
      </xdr:nvPicPr>
      <xdr:blipFill>
        <a:blip xmlns:r="http://schemas.openxmlformats.org/officeDocument/2006/relationships" r:embed="rId1"/>
        <a:stretch>
          <a:fillRect/>
        </a:stretch>
      </xdr:blipFill>
      <xdr:spPr>
        <a:xfrm>
          <a:off x="10889615" y="297180"/>
          <a:ext cx="557199" cy="2745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666750</xdr:colOff>
      <xdr:row>3</xdr:row>
      <xdr:rowOff>0</xdr:rowOff>
    </xdr:from>
    <xdr:to>
      <xdr:col>17</xdr:col>
      <xdr:colOff>1574</xdr:colOff>
      <xdr:row>4</xdr:row>
      <xdr:rowOff>19327</xdr:rowOff>
    </xdr:to>
    <xdr:pic>
      <xdr:nvPicPr>
        <xdr:cNvPr id="2" name="Picture 1">
          <a:extLst>
            <a:ext uri="{FF2B5EF4-FFF2-40B4-BE49-F238E27FC236}">
              <a16:creationId xmlns:a16="http://schemas.microsoft.com/office/drawing/2014/main" id="{4EA4ADAD-D8A7-4F59-ACA3-99369B329A87}"/>
            </a:ext>
          </a:extLst>
        </xdr:cNvPr>
        <xdr:cNvPicPr>
          <a:picLocks noChangeAspect="1"/>
        </xdr:cNvPicPr>
      </xdr:nvPicPr>
      <xdr:blipFill>
        <a:blip xmlns:r="http://schemas.openxmlformats.org/officeDocument/2006/relationships" r:embed="rId1"/>
        <a:stretch>
          <a:fillRect/>
        </a:stretch>
      </xdr:blipFill>
      <xdr:spPr>
        <a:xfrm>
          <a:off x="11049000" y="295275"/>
          <a:ext cx="573074" cy="268247"/>
        </a:xfrm>
        <a:prstGeom prst="rect">
          <a:avLst/>
        </a:prstGeom>
      </xdr:spPr>
    </xdr:pic>
    <xdr:clientData/>
  </xdr:twoCellAnchor>
  <xdr:twoCellAnchor editAs="oneCell">
    <xdr:from>
      <xdr:col>15</xdr:col>
      <xdr:colOff>666750</xdr:colOff>
      <xdr:row>3</xdr:row>
      <xdr:rowOff>0</xdr:rowOff>
    </xdr:from>
    <xdr:to>
      <xdr:col>16</xdr:col>
      <xdr:colOff>493064</xdr:colOff>
      <xdr:row>4</xdr:row>
      <xdr:rowOff>18692</xdr:rowOff>
    </xdr:to>
    <xdr:pic>
      <xdr:nvPicPr>
        <xdr:cNvPr id="3" name="Picture 2">
          <a:extLst>
            <a:ext uri="{FF2B5EF4-FFF2-40B4-BE49-F238E27FC236}">
              <a16:creationId xmlns:a16="http://schemas.microsoft.com/office/drawing/2014/main" id="{5E2EF520-BABD-4475-BF2C-4B9958711ED7}"/>
            </a:ext>
          </a:extLst>
        </xdr:cNvPr>
        <xdr:cNvPicPr>
          <a:picLocks noChangeAspect="1"/>
        </xdr:cNvPicPr>
      </xdr:nvPicPr>
      <xdr:blipFill>
        <a:blip xmlns:r="http://schemas.openxmlformats.org/officeDocument/2006/relationships" r:embed="rId1"/>
        <a:stretch>
          <a:fillRect/>
        </a:stretch>
      </xdr:blipFill>
      <xdr:spPr>
        <a:xfrm>
          <a:off x="10892790" y="297180"/>
          <a:ext cx="554024" cy="2796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519112</xdr:colOff>
      <xdr:row>3</xdr:row>
      <xdr:rowOff>23814</xdr:rowOff>
    </xdr:from>
    <xdr:to>
      <xdr:col>12</xdr:col>
      <xdr:colOff>9764</xdr:colOff>
      <xdr:row>5</xdr:row>
      <xdr:rowOff>9526</xdr:rowOff>
    </xdr:to>
    <xdr:pic>
      <xdr:nvPicPr>
        <xdr:cNvPr id="3" name="Picture 2">
          <a:extLst>
            <a:ext uri="{FF2B5EF4-FFF2-40B4-BE49-F238E27FC236}">
              <a16:creationId xmlns:a16="http://schemas.microsoft.com/office/drawing/2014/main" id="{B6A4259B-196F-4EC5-8642-D2864C12310A}"/>
            </a:ext>
          </a:extLst>
        </xdr:cNvPr>
        <xdr:cNvPicPr>
          <a:picLocks noChangeAspect="1"/>
        </xdr:cNvPicPr>
      </xdr:nvPicPr>
      <xdr:blipFill>
        <a:blip xmlns:r="http://schemas.openxmlformats.org/officeDocument/2006/relationships" r:embed="rId1"/>
        <a:stretch>
          <a:fillRect/>
        </a:stretch>
      </xdr:blipFill>
      <xdr:spPr>
        <a:xfrm>
          <a:off x="10710862" y="395289"/>
          <a:ext cx="560627" cy="2651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511175</xdr:colOff>
      <xdr:row>4</xdr:row>
      <xdr:rowOff>0</xdr:rowOff>
    </xdr:from>
    <xdr:to>
      <xdr:col>11</xdr:col>
      <xdr:colOff>1027606</xdr:colOff>
      <xdr:row>5</xdr:row>
      <xdr:rowOff>8151</xdr:rowOff>
    </xdr:to>
    <xdr:pic>
      <xdr:nvPicPr>
        <xdr:cNvPr id="2" name="Picture 1">
          <a:extLst>
            <a:ext uri="{FF2B5EF4-FFF2-40B4-BE49-F238E27FC236}">
              <a16:creationId xmlns:a16="http://schemas.microsoft.com/office/drawing/2014/main" id="{AC539DFB-7D99-4D6F-9041-8007C2EA8036}"/>
            </a:ext>
          </a:extLst>
        </xdr:cNvPr>
        <xdr:cNvPicPr>
          <a:picLocks noChangeAspect="1"/>
        </xdr:cNvPicPr>
      </xdr:nvPicPr>
      <xdr:blipFill>
        <a:blip xmlns:r="http://schemas.openxmlformats.org/officeDocument/2006/relationships" r:embed="rId1"/>
        <a:stretch>
          <a:fillRect/>
        </a:stretch>
      </xdr:blipFill>
      <xdr:spPr>
        <a:xfrm>
          <a:off x="10721975" y="393700"/>
          <a:ext cx="516431" cy="268501"/>
        </a:xfrm>
        <a:prstGeom prst="rect">
          <a:avLst/>
        </a:prstGeom>
      </xdr:spPr>
    </xdr:pic>
    <xdr:clientData/>
  </xdr:twoCellAnchor>
  <xdr:twoCellAnchor editAs="oneCell">
    <xdr:from>
      <xdr:col>4</xdr:col>
      <xdr:colOff>93660</xdr:colOff>
      <xdr:row>17</xdr:row>
      <xdr:rowOff>328613</xdr:rowOff>
    </xdr:from>
    <xdr:to>
      <xdr:col>4</xdr:col>
      <xdr:colOff>2536519</xdr:colOff>
      <xdr:row>19</xdr:row>
      <xdr:rowOff>10226</xdr:rowOff>
    </xdr:to>
    <xdr:pic>
      <xdr:nvPicPr>
        <xdr:cNvPr id="3" name="Picture 2">
          <a:extLst>
            <a:ext uri="{FF2B5EF4-FFF2-40B4-BE49-F238E27FC236}">
              <a16:creationId xmlns:a16="http://schemas.microsoft.com/office/drawing/2014/main" id="{9DD2C45A-57E4-47F3-B09E-F11702432C53}"/>
            </a:ext>
          </a:extLst>
        </xdr:cNvPr>
        <xdr:cNvPicPr>
          <a:picLocks noChangeAspect="1"/>
        </xdr:cNvPicPr>
      </xdr:nvPicPr>
      <xdr:blipFill>
        <a:blip xmlns:r="http://schemas.openxmlformats.org/officeDocument/2006/relationships" r:embed="rId2"/>
        <a:stretch>
          <a:fillRect/>
        </a:stretch>
      </xdr:blipFill>
      <xdr:spPr>
        <a:xfrm>
          <a:off x="1947860" y="3624263"/>
          <a:ext cx="2442859" cy="237238"/>
        </a:xfrm>
        <a:prstGeom prst="rect">
          <a:avLst/>
        </a:prstGeom>
      </xdr:spPr>
    </xdr:pic>
    <xdr:clientData/>
  </xdr:twoCellAnchor>
  <xdr:twoCellAnchor editAs="oneCell">
    <xdr:from>
      <xdr:col>4</xdr:col>
      <xdr:colOff>2540000</xdr:colOff>
      <xdr:row>17</xdr:row>
      <xdr:rowOff>349715</xdr:rowOff>
    </xdr:from>
    <xdr:to>
      <xdr:col>4</xdr:col>
      <xdr:colOff>2869078</xdr:colOff>
      <xdr:row>19</xdr:row>
      <xdr:rowOff>7938</xdr:rowOff>
    </xdr:to>
    <xdr:pic>
      <xdr:nvPicPr>
        <xdr:cNvPr id="4" name="Picture 3">
          <a:extLst>
            <a:ext uri="{FF2B5EF4-FFF2-40B4-BE49-F238E27FC236}">
              <a16:creationId xmlns:a16="http://schemas.microsoft.com/office/drawing/2014/main" id="{86B07892-7650-473F-956C-ADCFF07CA4C1}"/>
            </a:ext>
          </a:extLst>
        </xdr:cNvPr>
        <xdr:cNvPicPr>
          <a:picLocks noChangeAspect="1"/>
        </xdr:cNvPicPr>
      </xdr:nvPicPr>
      <xdr:blipFill>
        <a:blip xmlns:r="http://schemas.openxmlformats.org/officeDocument/2006/relationships" r:embed="rId3"/>
        <a:stretch>
          <a:fillRect/>
        </a:stretch>
      </xdr:blipFill>
      <xdr:spPr>
        <a:xfrm>
          <a:off x="4394200" y="3645365"/>
          <a:ext cx="322728" cy="220198"/>
        </a:xfrm>
        <a:prstGeom prst="rect">
          <a:avLst/>
        </a:prstGeom>
      </xdr:spPr>
    </xdr:pic>
    <xdr:clientData/>
  </xdr:twoCellAnchor>
  <xdr:twoCellAnchor editAs="oneCell">
    <xdr:from>
      <xdr:col>4</xdr:col>
      <xdr:colOff>3036700</xdr:colOff>
      <xdr:row>17</xdr:row>
      <xdr:rowOff>329400</xdr:rowOff>
    </xdr:from>
    <xdr:to>
      <xdr:col>8</xdr:col>
      <xdr:colOff>168275</xdr:colOff>
      <xdr:row>19</xdr:row>
      <xdr:rowOff>20637</xdr:rowOff>
    </xdr:to>
    <xdr:pic>
      <xdr:nvPicPr>
        <xdr:cNvPr id="5" name="Picture 4">
          <a:extLst>
            <a:ext uri="{FF2B5EF4-FFF2-40B4-BE49-F238E27FC236}">
              <a16:creationId xmlns:a16="http://schemas.microsoft.com/office/drawing/2014/main" id="{D589A3FF-8971-4447-9CB9-61FB574DB9BB}"/>
            </a:ext>
          </a:extLst>
        </xdr:cNvPr>
        <xdr:cNvPicPr>
          <a:picLocks noChangeAspect="1"/>
        </xdr:cNvPicPr>
      </xdr:nvPicPr>
      <xdr:blipFill>
        <a:blip xmlns:r="http://schemas.openxmlformats.org/officeDocument/2006/relationships" r:embed="rId4"/>
        <a:stretch>
          <a:fillRect/>
        </a:stretch>
      </xdr:blipFill>
      <xdr:spPr>
        <a:xfrm>
          <a:off x="4890900" y="3625050"/>
          <a:ext cx="2214750" cy="250037"/>
        </a:xfrm>
        <a:prstGeom prst="rect">
          <a:avLst/>
        </a:prstGeom>
      </xdr:spPr>
    </xdr:pic>
    <xdr:clientData/>
  </xdr:twoCellAnchor>
  <xdr:twoCellAnchor editAs="oneCell">
    <xdr:from>
      <xdr:col>8</xdr:col>
      <xdr:colOff>150814</xdr:colOff>
      <xdr:row>17</xdr:row>
      <xdr:rowOff>350839</xdr:rowOff>
    </xdr:from>
    <xdr:to>
      <xdr:col>8</xdr:col>
      <xdr:colOff>438150</xdr:colOff>
      <xdr:row>19</xdr:row>
      <xdr:rowOff>16884</xdr:rowOff>
    </xdr:to>
    <xdr:pic>
      <xdr:nvPicPr>
        <xdr:cNvPr id="6" name="Picture 5">
          <a:extLst>
            <a:ext uri="{FF2B5EF4-FFF2-40B4-BE49-F238E27FC236}">
              <a16:creationId xmlns:a16="http://schemas.microsoft.com/office/drawing/2014/main" id="{AD81F3AA-5947-47A4-A87A-DF578A5D1632}"/>
            </a:ext>
          </a:extLst>
        </xdr:cNvPr>
        <xdr:cNvPicPr>
          <a:picLocks noChangeAspect="1"/>
        </xdr:cNvPicPr>
      </xdr:nvPicPr>
      <xdr:blipFill>
        <a:blip xmlns:r="http://schemas.openxmlformats.org/officeDocument/2006/relationships" r:embed="rId5"/>
        <a:stretch>
          <a:fillRect/>
        </a:stretch>
      </xdr:blipFill>
      <xdr:spPr>
        <a:xfrm>
          <a:off x="7097714" y="3646489"/>
          <a:ext cx="287336" cy="224845"/>
        </a:xfrm>
        <a:prstGeom prst="rect">
          <a:avLst/>
        </a:prstGeom>
      </xdr:spPr>
    </xdr:pic>
    <xdr:clientData/>
  </xdr:twoCellAnchor>
  <xdr:twoCellAnchor editAs="oneCell">
    <xdr:from>
      <xdr:col>8</xdr:col>
      <xdr:colOff>638017</xdr:colOff>
      <xdr:row>17</xdr:row>
      <xdr:rowOff>344487</xdr:rowOff>
    </xdr:from>
    <xdr:to>
      <xdr:col>10</xdr:col>
      <xdr:colOff>26520</xdr:colOff>
      <xdr:row>19</xdr:row>
      <xdr:rowOff>26987</xdr:rowOff>
    </xdr:to>
    <xdr:pic>
      <xdr:nvPicPr>
        <xdr:cNvPr id="7" name="Picture 6">
          <a:extLst>
            <a:ext uri="{FF2B5EF4-FFF2-40B4-BE49-F238E27FC236}">
              <a16:creationId xmlns:a16="http://schemas.microsoft.com/office/drawing/2014/main" id="{1C025857-1B49-4D91-B723-0454D7BA1EA9}"/>
            </a:ext>
          </a:extLst>
        </xdr:cNvPr>
        <xdr:cNvPicPr>
          <a:picLocks noChangeAspect="1"/>
        </xdr:cNvPicPr>
      </xdr:nvPicPr>
      <xdr:blipFill>
        <a:blip xmlns:r="http://schemas.openxmlformats.org/officeDocument/2006/relationships" r:embed="rId6"/>
        <a:stretch>
          <a:fillRect/>
        </a:stretch>
      </xdr:blipFill>
      <xdr:spPr>
        <a:xfrm>
          <a:off x="7584917" y="3640137"/>
          <a:ext cx="2192028" cy="247650"/>
        </a:xfrm>
        <a:prstGeom prst="rect">
          <a:avLst/>
        </a:prstGeom>
      </xdr:spPr>
    </xdr:pic>
    <xdr:clientData/>
  </xdr:twoCellAnchor>
  <xdr:twoCellAnchor editAs="oneCell">
    <xdr:from>
      <xdr:col>10</xdr:col>
      <xdr:colOff>21677</xdr:colOff>
      <xdr:row>17</xdr:row>
      <xdr:rowOff>350837</xdr:rowOff>
    </xdr:from>
    <xdr:to>
      <xdr:col>10</xdr:col>
      <xdr:colOff>350838</xdr:colOff>
      <xdr:row>18</xdr:row>
      <xdr:rowOff>190250</xdr:rowOff>
    </xdr:to>
    <xdr:pic>
      <xdr:nvPicPr>
        <xdr:cNvPr id="8" name="Picture 7">
          <a:extLst>
            <a:ext uri="{FF2B5EF4-FFF2-40B4-BE49-F238E27FC236}">
              <a16:creationId xmlns:a16="http://schemas.microsoft.com/office/drawing/2014/main" id="{E93E01BD-D7C5-4037-9008-7CB79078098E}"/>
            </a:ext>
          </a:extLst>
        </xdr:cNvPr>
        <xdr:cNvPicPr>
          <a:picLocks noChangeAspect="1"/>
        </xdr:cNvPicPr>
      </xdr:nvPicPr>
      <xdr:blipFill>
        <a:blip xmlns:r="http://schemas.openxmlformats.org/officeDocument/2006/relationships" r:embed="rId7"/>
        <a:stretch>
          <a:fillRect/>
        </a:stretch>
      </xdr:blipFill>
      <xdr:spPr>
        <a:xfrm>
          <a:off x="9781627" y="3646487"/>
          <a:ext cx="325986" cy="2077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519112</xdr:colOff>
      <xdr:row>4</xdr:row>
      <xdr:rowOff>0</xdr:rowOff>
    </xdr:from>
    <xdr:to>
      <xdr:col>12</xdr:col>
      <xdr:colOff>6843</xdr:colOff>
      <xdr:row>5</xdr:row>
      <xdr:rowOff>2054</xdr:rowOff>
    </xdr:to>
    <xdr:pic>
      <xdr:nvPicPr>
        <xdr:cNvPr id="3" name="Picture 2">
          <a:extLst>
            <a:ext uri="{FF2B5EF4-FFF2-40B4-BE49-F238E27FC236}">
              <a16:creationId xmlns:a16="http://schemas.microsoft.com/office/drawing/2014/main" id="{79761CA9-066B-4523-8C05-37B73F1CFC07}"/>
            </a:ext>
          </a:extLst>
        </xdr:cNvPr>
        <xdr:cNvPicPr>
          <a:picLocks noChangeAspect="1"/>
        </xdr:cNvPicPr>
      </xdr:nvPicPr>
      <xdr:blipFill>
        <a:blip xmlns:r="http://schemas.openxmlformats.org/officeDocument/2006/relationships" r:embed="rId1"/>
        <a:stretch>
          <a:fillRect/>
        </a:stretch>
      </xdr:blipFill>
      <xdr:spPr>
        <a:xfrm>
          <a:off x="10710862" y="400050"/>
          <a:ext cx="564056" cy="2592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519112</xdr:colOff>
      <xdr:row>4</xdr:row>
      <xdr:rowOff>0</xdr:rowOff>
    </xdr:from>
    <xdr:to>
      <xdr:col>12</xdr:col>
      <xdr:colOff>3668</xdr:colOff>
      <xdr:row>5</xdr:row>
      <xdr:rowOff>2054</xdr:rowOff>
    </xdr:to>
    <xdr:pic>
      <xdr:nvPicPr>
        <xdr:cNvPr id="2" name="Picture 1">
          <a:extLst>
            <a:ext uri="{FF2B5EF4-FFF2-40B4-BE49-F238E27FC236}">
              <a16:creationId xmlns:a16="http://schemas.microsoft.com/office/drawing/2014/main" id="{11E74A61-F18B-4064-8C22-7F2571D3BD2D}"/>
            </a:ext>
          </a:extLst>
        </xdr:cNvPr>
        <xdr:cNvPicPr>
          <a:picLocks noChangeAspect="1"/>
        </xdr:cNvPicPr>
      </xdr:nvPicPr>
      <xdr:blipFill>
        <a:blip xmlns:r="http://schemas.openxmlformats.org/officeDocument/2006/relationships" r:embed="rId1"/>
        <a:stretch>
          <a:fillRect/>
        </a:stretch>
      </xdr:blipFill>
      <xdr:spPr>
        <a:xfrm>
          <a:off x="10710862" y="400050"/>
          <a:ext cx="560881" cy="2592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1568450</xdr:colOff>
      <xdr:row>11</xdr:row>
      <xdr:rowOff>107950</xdr:rowOff>
    </xdr:from>
    <xdr:ext cx="2737486" cy="495300"/>
    <xdr:sp macro="" textlink="">
      <xdr:nvSpPr>
        <xdr:cNvPr id="5" name="TextBox 4">
          <a:extLst>
            <a:ext uri="{FF2B5EF4-FFF2-40B4-BE49-F238E27FC236}">
              <a16:creationId xmlns:a16="http://schemas.microsoft.com/office/drawing/2014/main" id="{B11A2854-971E-4483-8722-FC4791C91E1D}"/>
            </a:ext>
          </a:extLst>
        </xdr:cNvPr>
        <xdr:cNvSpPr txBox="1"/>
      </xdr:nvSpPr>
      <xdr:spPr>
        <a:xfrm>
          <a:off x="3422650" y="1752600"/>
          <a:ext cx="2737486" cy="495300"/>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Occurrence</a:t>
          </a:r>
          <a:r>
            <a:rPr kumimoji="0" lang="en-AU" sz="800" b="0"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a:t>
          </a:r>
          <a:r>
            <a:rPr kumimoji="0" lang="en-AU" sz="800" b="1"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 </a:t>
          </a:r>
          <a:r>
            <a:rPr kumimoji="0" lang="en-AU" sz="800" b="0"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likelihood of a quality risk (condition, event, circumstance, action or inaction) adversely affecting the achievement of a quality objective.</a:t>
          </a:r>
        </a:p>
      </xdr:txBody>
    </xdr:sp>
    <xdr:clientData/>
  </xdr:oneCellAnchor>
  <xdr:oneCellAnchor>
    <xdr:from>
      <xdr:col>5</xdr:col>
      <xdr:colOff>425451</xdr:colOff>
      <xdr:row>21</xdr:row>
      <xdr:rowOff>95250</xdr:rowOff>
    </xdr:from>
    <xdr:ext cx="3587749" cy="336550"/>
    <xdr:sp macro="" textlink="">
      <xdr:nvSpPr>
        <xdr:cNvPr id="6" name="TextBox 5">
          <a:extLst>
            <a:ext uri="{FF2B5EF4-FFF2-40B4-BE49-F238E27FC236}">
              <a16:creationId xmlns:a16="http://schemas.microsoft.com/office/drawing/2014/main" id="{1BF7854D-556F-4416-B94A-147D5AEA9CD5}"/>
            </a:ext>
          </a:extLst>
        </xdr:cNvPr>
        <xdr:cNvSpPr txBox="1"/>
      </xdr:nvSpPr>
      <xdr:spPr>
        <a:xfrm>
          <a:off x="6026151" y="3581400"/>
          <a:ext cx="3587749" cy="336550"/>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Effect</a:t>
          </a:r>
          <a:r>
            <a:rPr kumimoji="0" lang="en-AU" sz="800" b="0"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 degree to which a quality risk (condition, event, circumstance, action or inaction) adversely affects the achievement of a quality objective. </a:t>
          </a:r>
        </a:p>
      </xdr:txBody>
    </xdr:sp>
    <xdr:clientData/>
  </xdr:oneCellAnchor>
  <xdr:twoCellAnchor editAs="oneCell">
    <xdr:from>
      <xdr:col>6</xdr:col>
      <xdr:colOff>45866</xdr:colOff>
      <xdr:row>7</xdr:row>
      <xdr:rowOff>19051</xdr:rowOff>
    </xdr:from>
    <xdr:to>
      <xdr:col>9</xdr:col>
      <xdr:colOff>1</xdr:colOff>
      <xdr:row>21</xdr:row>
      <xdr:rowOff>139701</xdr:rowOff>
    </xdr:to>
    <xdr:pic>
      <xdr:nvPicPr>
        <xdr:cNvPr id="2" name="Picture 1">
          <a:extLst>
            <a:ext uri="{FF2B5EF4-FFF2-40B4-BE49-F238E27FC236}">
              <a16:creationId xmlns:a16="http://schemas.microsoft.com/office/drawing/2014/main" id="{23D86405-63C5-42BC-A6B7-E08D667DDFA1}"/>
            </a:ext>
          </a:extLst>
        </xdr:cNvPr>
        <xdr:cNvPicPr>
          <a:picLocks noChangeAspect="1"/>
        </xdr:cNvPicPr>
      </xdr:nvPicPr>
      <xdr:blipFill>
        <a:blip xmlns:r="http://schemas.openxmlformats.org/officeDocument/2006/relationships" r:embed="rId1"/>
        <a:stretch>
          <a:fillRect/>
        </a:stretch>
      </xdr:blipFill>
      <xdr:spPr>
        <a:xfrm>
          <a:off x="6094241" y="933451"/>
          <a:ext cx="3202160" cy="2657475"/>
        </a:xfrm>
        <a:prstGeom prst="rect">
          <a:avLst/>
        </a:prstGeom>
      </xdr:spPr>
    </xdr:pic>
    <xdr:clientData/>
  </xdr:twoCellAnchor>
  <xdr:twoCellAnchor editAs="oneCell">
    <xdr:from>
      <xdr:col>11</xdr:col>
      <xdr:colOff>514350</xdr:colOff>
      <xdr:row>3</xdr:row>
      <xdr:rowOff>23813</xdr:rowOff>
    </xdr:from>
    <xdr:to>
      <xdr:col>12</xdr:col>
      <xdr:colOff>2081</xdr:colOff>
      <xdr:row>4</xdr:row>
      <xdr:rowOff>254467</xdr:rowOff>
    </xdr:to>
    <xdr:pic>
      <xdr:nvPicPr>
        <xdr:cNvPr id="3" name="Picture 2">
          <a:extLst>
            <a:ext uri="{FF2B5EF4-FFF2-40B4-BE49-F238E27FC236}">
              <a16:creationId xmlns:a16="http://schemas.microsoft.com/office/drawing/2014/main" id="{64D7A0A5-D51F-4492-AAEC-6F1D7C21F026}"/>
            </a:ext>
          </a:extLst>
        </xdr:cNvPr>
        <xdr:cNvPicPr>
          <a:picLocks noChangeAspect="1"/>
        </xdr:cNvPicPr>
      </xdr:nvPicPr>
      <xdr:blipFill>
        <a:blip xmlns:r="http://schemas.openxmlformats.org/officeDocument/2006/relationships" r:embed="rId2"/>
        <a:stretch>
          <a:fillRect/>
        </a:stretch>
      </xdr:blipFill>
      <xdr:spPr>
        <a:xfrm>
          <a:off x="10706100" y="395288"/>
          <a:ext cx="564056" cy="2592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506412</xdr:colOff>
      <xdr:row>3</xdr:row>
      <xdr:rowOff>26987</xdr:rowOff>
    </xdr:from>
    <xdr:to>
      <xdr:col>12</xdr:col>
      <xdr:colOff>493</xdr:colOff>
      <xdr:row>5</xdr:row>
      <xdr:rowOff>466</xdr:rowOff>
    </xdr:to>
    <xdr:pic>
      <xdr:nvPicPr>
        <xdr:cNvPr id="2" name="Picture 1">
          <a:extLst>
            <a:ext uri="{FF2B5EF4-FFF2-40B4-BE49-F238E27FC236}">
              <a16:creationId xmlns:a16="http://schemas.microsoft.com/office/drawing/2014/main" id="{541CCC5A-B724-406D-8C7B-0299285A8247}"/>
            </a:ext>
          </a:extLst>
        </xdr:cNvPr>
        <xdr:cNvPicPr>
          <a:picLocks noChangeAspect="1"/>
        </xdr:cNvPicPr>
      </xdr:nvPicPr>
      <xdr:blipFill>
        <a:blip xmlns:r="http://schemas.openxmlformats.org/officeDocument/2006/relationships" r:embed="rId1"/>
        <a:stretch>
          <a:fillRect/>
        </a:stretch>
      </xdr:blipFill>
      <xdr:spPr>
        <a:xfrm>
          <a:off x="10694987" y="401637"/>
          <a:ext cx="573581" cy="2560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495300</xdr:colOff>
      <xdr:row>4</xdr:row>
      <xdr:rowOff>0</xdr:rowOff>
    </xdr:from>
    <xdr:to>
      <xdr:col>12</xdr:col>
      <xdr:colOff>1574</xdr:colOff>
      <xdr:row>5</xdr:row>
      <xdr:rowOff>2054</xdr:rowOff>
    </xdr:to>
    <xdr:pic>
      <xdr:nvPicPr>
        <xdr:cNvPr id="2" name="Picture 1">
          <a:extLst>
            <a:ext uri="{FF2B5EF4-FFF2-40B4-BE49-F238E27FC236}">
              <a16:creationId xmlns:a16="http://schemas.microsoft.com/office/drawing/2014/main" id="{1A1E0A70-7460-4D2A-BBEA-AC3DC89A7F66}"/>
            </a:ext>
          </a:extLst>
        </xdr:cNvPr>
        <xdr:cNvPicPr>
          <a:picLocks noChangeAspect="1"/>
        </xdr:cNvPicPr>
      </xdr:nvPicPr>
      <xdr:blipFill>
        <a:blip xmlns:r="http://schemas.openxmlformats.org/officeDocument/2006/relationships" r:embed="rId1"/>
        <a:stretch>
          <a:fillRect/>
        </a:stretch>
      </xdr:blipFill>
      <xdr:spPr>
        <a:xfrm>
          <a:off x="10687050" y="400050"/>
          <a:ext cx="582599" cy="259229"/>
        </a:xfrm>
        <a:prstGeom prst="rect">
          <a:avLst/>
        </a:prstGeom>
      </xdr:spPr>
    </xdr:pic>
    <xdr:clientData/>
  </xdr:twoCellAnchor>
  <xdr:twoCellAnchor editAs="oneCell">
    <xdr:from>
      <xdr:col>11</xdr:col>
      <xdr:colOff>495300</xdr:colOff>
      <xdr:row>4</xdr:row>
      <xdr:rowOff>0</xdr:rowOff>
    </xdr:from>
    <xdr:to>
      <xdr:col>12</xdr:col>
      <xdr:colOff>3479</xdr:colOff>
      <xdr:row>6</xdr:row>
      <xdr:rowOff>149</xdr:rowOff>
    </xdr:to>
    <xdr:pic>
      <xdr:nvPicPr>
        <xdr:cNvPr id="3" name="Picture 2">
          <a:extLst>
            <a:ext uri="{FF2B5EF4-FFF2-40B4-BE49-F238E27FC236}">
              <a16:creationId xmlns:a16="http://schemas.microsoft.com/office/drawing/2014/main" id="{350DFACF-D10A-4906-B05E-353ED995B81F}"/>
            </a:ext>
          </a:extLst>
        </xdr:cNvPr>
        <xdr:cNvPicPr>
          <a:picLocks noChangeAspect="1"/>
        </xdr:cNvPicPr>
      </xdr:nvPicPr>
      <xdr:blipFill>
        <a:blip xmlns:r="http://schemas.openxmlformats.org/officeDocument/2006/relationships" r:embed="rId1"/>
        <a:stretch>
          <a:fillRect/>
        </a:stretch>
      </xdr:blipFill>
      <xdr:spPr>
        <a:xfrm>
          <a:off x="10515600" y="388620"/>
          <a:ext cx="565454" cy="2611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663575</xdr:colOff>
      <xdr:row>3</xdr:row>
      <xdr:rowOff>0</xdr:rowOff>
    </xdr:from>
    <xdr:to>
      <xdr:col>17</xdr:col>
      <xdr:colOff>1574</xdr:colOff>
      <xdr:row>4</xdr:row>
      <xdr:rowOff>2054</xdr:rowOff>
    </xdr:to>
    <xdr:pic>
      <xdr:nvPicPr>
        <xdr:cNvPr id="2" name="Picture 1">
          <a:extLst>
            <a:ext uri="{FF2B5EF4-FFF2-40B4-BE49-F238E27FC236}">
              <a16:creationId xmlns:a16="http://schemas.microsoft.com/office/drawing/2014/main" id="{AC4F5008-C2E5-499C-8FDB-6178A75267E5}"/>
            </a:ext>
          </a:extLst>
        </xdr:cNvPr>
        <xdr:cNvPicPr>
          <a:picLocks noChangeAspect="1"/>
        </xdr:cNvPicPr>
      </xdr:nvPicPr>
      <xdr:blipFill>
        <a:blip xmlns:r="http://schemas.openxmlformats.org/officeDocument/2006/relationships" r:embed="rId1"/>
        <a:stretch>
          <a:fillRect/>
        </a:stretch>
      </xdr:blipFill>
      <xdr:spPr>
        <a:xfrm>
          <a:off x="11045825" y="295275"/>
          <a:ext cx="573074" cy="259229"/>
        </a:xfrm>
        <a:prstGeom prst="rect">
          <a:avLst/>
        </a:prstGeom>
      </xdr:spPr>
    </xdr:pic>
    <xdr:clientData/>
  </xdr:twoCellAnchor>
  <xdr:twoCellAnchor editAs="oneCell">
    <xdr:from>
      <xdr:col>15</xdr:col>
      <xdr:colOff>663575</xdr:colOff>
      <xdr:row>3</xdr:row>
      <xdr:rowOff>0</xdr:rowOff>
    </xdr:from>
    <xdr:to>
      <xdr:col>17</xdr:col>
      <xdr:colOff>16814</xdr:colOff>
      <xdr:row>4</xdr:row>
      <xdr:rowOff>15389</xdr:rowOff>
    </xdr:to>
    <xdr:pic>
      <xdr:nvPicPr>
        <xdr:cNvPr id="3" name="Picture 2">
          <a:extLst>
            <a:ext uri="{FF2B5EF4-FFF2-40B4-BE49-F238E27FC236}">
              <a16:creationId xmlns:a16="http://schemas.microsoft.com/office/drawing/2014/main" id="{66F7B25F-EC8A-4B57-82AE-E0BE3407F314}"/>
            </a:ext>
          </a:extLst>
        </xdr:cNvPr>
        <xdr:cNvPicPr>
          <a:picLocks noChangeAspect="1"/>
        </xdr:cNvPicPr>
      </xdr:nvPicPr>
      <xdr:blipFill>
        <a:blip xmlns:r="http://schemas.openxmlformats.org/officeDocument/2006/relationships" r:embed="rId1"/>
        <a:stretch>
          <a:fillRect/>
        </a:stretch>
      </xdr:blipFill>
      <xdr:spPr>
        <a:xfrm>
          <a:off x="10935335" y="297180"/>
          <a:ext cx="557199" cy="2611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ystem%20of%20Quality%20Management%20Tool%20-%20Network%20Fi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Terms"/>
      <sheetName val="Accept &amp; Continue to Set up"/>
      <sheetName val="Overview 1"/>
      <sheetName val="Overview 2"/>
      <sheetName val="Tool Outline"/>
      <sheetName val="Risk Matrix"/>
      <sheetName val="Monitoring"/>
      <sheetName val="Worksheet Guide"/>
      <sheetName val="Governance &amp; Leadership"/>
      <sheetName val="Relevant Ethical Requirements"/>
      <sheetName val="Acceptance &amp; Continuance"/>
      <sheetName val="Engagement Performance"/>
      <sheetName val="Resources"/>
      <sheetName val="Information &amp; Communication"/>
      <sheetName val="Risk model"/>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xrb.govt.nz/standards/assurance-standards/landing-page/" TargetMode="External"/><Relationship Id="rId2" Type="http://schemas.openxmlformats.org/officeDocument/2006/relationships/hyperlink" Target="https://standards.auasb.gov.au/" TargetMode="External"/><Relationship Id="rId1" Type="http://schemas.openxmlformats.org/officeDocument/2006/relationships/hyperlink" Target="https://www.iaasb.org/publications/international-standard-quality-management-isqm-1-quality-management-firms-perform-audits-or-review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5A44-B7C6-4516-9DBF-EE2954205B3C}">
  <sheetPr>
    <tabColor rgb="FF00234B"/>
    <pageSetUpPr fitToPage="1"/>
  </sheetPr>
  <dimension ref="B1:U24"/>
  <sheetViews>
    <sheetView showGridLines="0" tabSelected="1" showRuler="0" zoomScale="96" zoomScaleNormal="96" zoomScaleSheetLayoutView="100" workbookViewId="0">
      <selection activeCell="N33" sqref="N33:N34"/>
    </sheetView>
  </sheetViews>
  <sheetFormatPr defaultColWidth="8.77734375" defaultRowHeight="13.8" x14ac:dyDescent="0.25"/>
  <cols>
    <col min="1" max="1" width="4.77734375" style="38" customWidth="1"/>
    <col min="2" max="2" width="0.77734375" style="38" customWidth="1"/>
    <col min="3" max="3" width="8.77734375" style="66" customWidth="1"/>
    <col min="4" max="5" width="8.77734375" style="38" customWidth="1"/>
    <col min="6" max="13" width="8.77734375" style="61" customWidth="1"/>
    <col min="14" max="18" width="8.77734375" style="38"/>
    <col min="19" max="19" width="8.77734375" style="38" customWidth="1"/>
    <col min="20" max="20" width="8.77734375" style="38"/>
    <col min="21" max="21" width="0.77734375" style="38" customWidth="1"/>
    <col min="22" max="16384" width="8.77734375" style="38"/>
  </cols>
  <sheetData>
    <row r="1" spans="2:21" ht="5.55" customHeight="1" x14ac:dyDescent="0.25"/>
    <row r="2" spans="2:21" ht="3.6" customHeight="1" x14ac:dyDescent="0.25">
      <c r="B2" s="149"/>
      <c r="C2" s="150"/>
      <c r="D2" s="151"/>
      <c r="E2" s="151"/>
      <c r="F2" s="152"/>
      <c r="G2" s="152"/>
      <c r="H2" s="152"/>
      <c r="I2" s="152"/>
      <c r="J2" s="152"/>
      <c r="K2" s="152"/>
      <c r="L2" s="152"/>
      <c r="M2" s="152"/>
      <c r="N2" s="151"/>
      <c r="O2" s="151"/>
      <c r="P2" s="151"/>
      <c r="Q2" s="151"/>
      <c r="R2" s="151"/>
      <c r="S2" s="151"/>
      <c r="T2" s="151"/>
      <c r="U2" s="146"/>
    </row>
    <row r="3" spans="2:21" x14ac:dyDescent="0.25">
      <c r="B3" s="69"/>
      <c r="U3" s="147"/>
    </row>
    <row r="4" spans="2:21" x14ac:dyDescent="0.25">
      <c r="B4" s="69"/>
      <c r="U4" s="147"/>
    </row>
    <row r="5" spans="2:21" x14ac:dyDescent="0.25">
      <c r="B5" s="69"/>
      <c r="U5" s="147"/>
    </row>
    <row r="6" spans="2:21" x14ac:dyDescent="0.25">
      <c r="B6" s="69"/>
      <c r="U6" s="147"/>
    </row>
    <row r="7" spans="2:21" x14ac:dyDescent="0.25">
      <c r="B7" s="69"/>
      <c r="U7" s="147"/>
    </row>
    <row r="8" spans="2:21" x14ac:dyDescent="0.25">
      <c r="B8" s="69"/>
      <c r="U8" s="147"/>
    </row>
    <row r="9" spans="2:21" x14ac:dyDescent="0.25">
      <c r="B9" s="69"/>
      <c r="U9" s="147"/>
    </row>
    <row r="10" spans="2:21" x14ac:dyDescent="0.25">
      <c r="B10" s="69"/>
      <c r="U10" s="147"/>
    </row>
    <row r="11" spans="2:21" x14ac:dyDescent="0.25">
      <c r="B11" s="69"/>
      <c r="U11" s="147"/>
    </row>
    <row r="12" spans="2:21" x14ac:dyDescent="0.25">
      <c r="B12" s="69"/>
      <c r="U12" s="147"/>
    </row>
    <row r="13" spans="2:21" x14ac:dyDescent="0.25">
      <c r="B13" s="69"/>
      <c r="U13" s="147"/>
    </row>
    <row r="14" spans="2:21" x14ac:dyDescent="0.25">
      <c r="B14" s="69"/>
      <c r="U14" s="147"/>
    </row>
    <row r="15" spans="2:21" x14ac:dyDescent="0.25">
      <c r="B15" s="69"/>
      <c r="U15" s="147"/>
    </row>
    <row r="16" spans="2:21" x14ac:dyDescent="0.25">
      <c r="B16" s="69"/>
      <c r="U16" s="147"/>
    </row>
    <row r="17" spans="2:21" x14ac:dyDescent="0.25">
      <c r="B17" s="69"/>
      <c r="U17" s="147"/>
    </row>
    <row r="18" spans="2:21" x14ac:dyDescent="0.25">
      <c r="B18" s="69"/>
      <c r="U18" s="147"/>
    </row>
    <row r="19" spans="2:21" x14ac:dyDescent="0.25">
      <c r="B19" s="69"/>
      <c r="U19" s="147"/>
    </row>
    <row r="20" spans="2:21" ht="25.95" customHeight="1" x14ac:dyDescent="0.25">
      <c r="B20" s="69"/>
      <c r="U20" s="147"/>
    </row>
    <row r="21" spans="2:21" ht="14.55" customHeight="1" x14ac:dyDescent="0.25">
      <c r="B21" s="69"/>
      <c r="U21" s="147"/>
    </row>
    <row r="22" spans="2:21" ht="17.399999999999999" customHeight="1" thickBot="1" x14ac:dyDescent="0.3">
      <c r="B22" s="69"/>
      <c r="U22" s="147"/>
    </row>
    <row r="23" spans="2:21" ht="16.2" customHeight="1" thickBot="1" x14ac:dyDescent="0.35">
      <c r="B23" s="69"/>
      <c r="C23" s="156"/>
      <c r="D23" s="325" t="str">
        <f>IF('[1]Accept &amp; Continue to Set up'!E9&gt;0,'[1]Accept &amp; Continue to Set up'!E9," ")</f>
        <v xml:space="preserve"> </v>
      </c>
      <c r="E23" s="325"/>
      <c r="F23" s="325"/>
      <c r="G23" s="325"/>
      <c r="H23" s="325"/>
      <c r="I23" s="325"/>
      <c r="J23" s="325"/>
      <c r="K23" s="325"/>
      <c r="L23" s="325"/>
      <c r="M23" s="325"/>
      <c r="N23" s="325"/>
      <c r="O23" s="325"/>
      <c r="P23" s="325"/>
      <c r="Q23" s="325"/>
      <c r="R23" s="156"/>
      <c r="S23" s="326" t="s">
        <v>0</v>
      </c>
      <c r="T23" s="327"/>
      <c r="U23" s="147"/>
    </row>
    <row r="24" spans="2:21" ht="4.8" customHeight="1" x14ac:dyDescent="0.25">
      <c r="B24" s="153"/>
      <c r="C24" s="154"/>
      <c r="D24" s="43"/>
      <c r="E24" s="43"/>
      <c r="F24" s="155"/>
      <c r="G24" s="155"/>
      <c r="H24" s="155"/>
      <c r="I24" s="155"/>
      <c r="J24" s="155"/>
      <c r="K24" s="155"/>
      <c r="L24" s="155"/>
      <c r="M24" s="155"/>
      <c r="N24" s="43"/>
      <c r="O24" s="43"/>
      <c r="P24" s="43"/>
      <c r="Q24" s="43"/>
      <c r="R24" s="43"/>
      <c r="S24" s="43"/>
      <c r="T24" s="161"/>
      <c r="U24" s="148"/>
    </row>
  </sheetData>
  <sheetProtection algorithmName="SHA-512" hashValue="guHX7WpMTw32HFyvN5QT5WxNyfTdmE5RJ6elBMBRhdinBUReotMQ0cT/VHuXZcpUH/qml3QlhFTlfF/Z/1LQPQ==" saltValue="57r8cOhp6qB2gjgNWZimng==" spinCount="100000" sheet="1" objects="1" scenarios="1"/>
  <mergeCells count="2">
    <mergeCell ref="D23:Q23"/>
    <mergeCell ref="S23:T23"/>
  </mergeCells>
  <hyperlinks>
    <hyperlink ref="S23:T23" location="' Accept &amp; Continue to Set up'!A1" display="Accept and Continue" xr:uid="{3756AF86-8A32-40BF-A24E-B40EC57B59BD}"/>
  </hyperlinks>
  <pageMargins left="0.25" right="0.25" top="0.75" bottom="0.75" header="0.3" footer="0.3"/>
  <pageSetup paperSize="9" scale="87" fitToHeight="0" orientation="landscape" r:id="rId1"/>
  <headerFooter>
    <oddFooter>&amp;C
&amp;R&amp;P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E5484-914D-4884-818A-28A0AF8BA370}">
  <sheetPr>
    <tabColor rgb="FFFFD400"/>
    <pageSetUpPr fitToPage="1"/>
  </sheetPr>
  <dimension ref="A1:Y47"/>
  <sheetViews>
    <sheetView showGridLines="0" zoomScaleNormal="100" zoomScaleSheetLayoutView="100" workbookViewId="0">
      <pane xSplit="1" ySplit="9" topLeftCell="H30" activePane="bottomRight" state="frozen"/>
      <selection pane="topRight" activeCell="B1" sqref="B1"/>
      <selection pane="bottomLeft" activeCell="A10" sqref="A10"/>
      <selection pane="bottomRight" activeCell="Z31" sqref="Z31"/>
    </sheetView>
  </sheetViews>
  <sheetFormatPr defaultColWidth="8.77734375" defaultRowHeight="13.8" outlineLevelCol="1" x14ac:dyDescent="0.25"/>
  <cols>
    <col min="1" max="1" width="0.44140625" style="38" customWidth="1"/>
    <col min="2" max="2" width="3.44140625" style="66" customWidth="1"/>
    <col min="3" max="3" width="0.44140625" style="66" customWidth="1"/>
    <col min="4" max="4" width="20.5546875" style="38" customWidth="1"/>
    <col min="5" max="5" width="0.44140625" style="38" customWidth="1"/>
    <col min="6" max="6" width="30.21875" style="38" customWidth="1"/>
    <col min="7" max="7" width="6.21875" style="175" customWidth="1"/>
    <col min="8" max="8" width="6.21875" style="176" customWidth="1"/>
    <col min="9" max="9" width="7.44140625" style="71" hidden="1" customWidth="1"/>
    <col min="10" max="10" width="7.5546875" style="71" hidden="1" customWidth="1"/>
    <col min="11" max="11" width="7" style="71" hidden="1" customWidth="1"/>
    <col min="12" max="12" width="9.5546875" style="74" customWidth="1"/>
    <col min="13" max="13" width="15.77734375" style="61" customWidth="1"/>
    <col min="14" max="14" width="38.5546875" style="61" customWidth="1"/>
    <col min="15" max="15" width="17.21875" style="61" customWidth="1"/>
    <col min="16" max="16" width="10.5546875" style="61"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4"/>
      <c r="C1" s="64"/>
      <c r="D1" s="46"/>
      <c r="E1" s="46"/>
      <c r="F1" s="46"/>
      <c r="G1" s="171"/>
      <c r="H1" s="172"/>
      <c r="I1" s="70"/>
      <c r="J1" s="70"/>
      <c r="K1" s="70"/>
      <c r="L1" s="70"/>
      <c r="M1" s="60"/>
      <c r="N1" s="60"/>
      <c r="O1" s="60"/>
      <c r="P1" s="60"/>
      <c r="Q1" s="46"/>
      <c r="R1" s="47"/>
    </row>
    <row r="2" spans="1:25" s="39" customFormat="1" ht="20.55" customHeight="1" x14ac:dyDescent="0.3">
      <c r="A2" s="48"/>
      <c r="B2" s="88"/>
      <c r="C2" s="88"/>
      <c r="D2" s="89" t="s">
        <v>19</v>
      </c>
      <c r="E2" s="89"/>
      <c r="F2" s="89"/>
      <c r="G2" s="221"/>
      <c r="H2" s="222"/>
      <c r="I2" s="223"/>
      <c r="J2" s="223"/>
      <c r="K2" s="223"/>
      <c r="L2" s="223"/>
      <c r="M2" s="223"/>
      <c r="N2" s="328" t="s">
        <v>85</v>
      </c>
      <c r="O2" s="328"/>
      <c r="P2" s="328"/>
      <c r="Q2" s="328"/>
      <c r="R2" s="53"/>
    </row>
    <row r="3" spans="1:25" ht="1.05" customHeight="1" x14ac:dyDescent="0.25">
      <c r="A3" s="49"/>
      <c r="B3" s="76"/>
      <c r="C3" s="76"/>
      <c r="D3" s="75"/>
      <c r="E3" s="75"/>
      <c r="F3" s="75"/>
      <c r="G3" s="224"/>
      <c r="H3" s="225"/>
      <c r="I3" s="95"/>
      <c r="J3" s="95"/>
      <c r="K3" s="95"/>
      <c r="L3" s="95"/>
      <c r="M3" s="95"/>
      <c r="N3" s="95"/>
      <c r="O3" s="95"/>
      <c r="P3" s="95"/>
      <c r="Q3" s="96"/>
      <c r="R3" s="42"/>
      <c r="X3" s="39"/>
    </row>
    <row r="4" spans="1:25" s="40" customFormat="1" ht="20.55" customHeight="1" x14ac:dyDescent="0.25">
      <c r="A4" s="50"/>
      <c r="B4" s="99"/>
      <c r="C4" s="99"/>
      <c r="D4" s="100" t="s">
        <v>166</v>
      </c>
      <c r="E4" s="100"/>
      <c r="F4" s="101"/>
      <c r="G4" s="226"/>
      <c r="H4" s="226"/>
      <c r="I4" s="103"/>
      <c r="J4" s="103"/>
      <c r="K4" s="102"/>
      <c r="L4" s="103"/>
      <c r="M4" s="387" t="str">
        <f>IF(' Accept &amp; Continue to Set up'!E9&gt;0,' Accept &amp; Continue to Set up'!E9," ")</f>
        <v xml:space="preserve"> </v>
      </c>
      <c r="N4" s="387"/>
      <c r="O4" s="387"/>
      <c r="P4" s="104"/>
      <c r="Q4" s="104"/>
      <c r="R4" s="54"/>
      <c r="S4" s="425" t="s">
        <v>438</v>
      </c>
      <c r="T4" s="426"/>
      <c r="U4" s="426"/>
      <c r="V4" s="426"/>
      <c r="W4" s="426"/>
      <c r="X4" s="316"/>
    </row>
    <row r="5" spans="1:25" ht="2.5499999999999998" customHeight="1" x14ac:dyDescent="0.25">
      <c r="A5" s="49"/>
      <c r="B5" s="107"/>
      <c r="C5" s="107"/>
      <c r="D5" s="108"/>
      <c r="E5" s="108"/>
      <c r="F5" s="108"/>
      <c r="G5" s="227"/>
      <c r="H5" s="228"/>
      <c r="I5" s="229"/>
      <c r="J5" s="229"/>
      <c r="K5" s="229"/>
      <c r="L5" s="111"/>
      <c r="M5" s="111"/>
      <c r="N5" s="111"/>
      <c r="O5" s="111"/>
      <c r="P5" s="111"/>
      <c r="Q5" s="78"/>
      <c r="R5" s="55"/>
      <c r="S5" s="69"/>
      <c r="X5" s="170"/>
    </row>
    <row r="6" spans="1:25" ht="12.6" customHeight="1" x14ac:dyDescent="0.25">
      <c r="A6" s="49"/>
      <c r="B6" s="388" t="s">
        <v>87</v>
      </c>
      <c r="C6" s="389"/>
      <c r="D6" s="389"/>
      <c r="E6" s="220"/>
      <c r="F6" s="390" t="s">
        <v>88</v>
      </c>
      <c r="G6" s="392" t="s">
        <v>89</v>
      </c>
      <c r="H6" s="394" t="s">
        <v>90</v>
      </c>
      <c r="I6" s="396" t="s">
        <v>91</v>
      </c>
      <c r="J6" s="396" t="s">
        <v>92</v>
      </c>
      <c r="K6" s="396" t="s">
        <v>93</v>
      </c>
      <c r="L6" s="397" t="s">
        <v>94</v>
      </c>
      <c r="M6" s="399" t="s">
        <v>95</v>
      </c>
      <c r="N6" s="399" t="s">
        <v>96</v>
      </c>
      <c r="O6" s="397" t="s">
        <v>97</v>
      </c>
      <c r="P6" s="402" t="s">
        <v>98</v>
      </c>
      <c r="Q6" s="404" t="s">
        <v>99</v>
      </c>
      <c r="R6" s="55"/>
      <c r="S6" s="427" t="s">
        <v>439</v>
      </c>
      <c r="T6" s="429" t="s">
        <v>440</v>
      </c>
      <c r="U6" s="431" t="s">
        <v>441</v>
      </c>
      <c r="V6" s="433" t="s">
        <v>442</v>
      </c>
      <c r="W6" s="433" t="s">
        <v>443</v>
      </c>
      <c r="X6" s="170"/>
      <c r="Y6" s="317" t="s">
        <v>444</v>
      </c>
    </row>
    <row r="7" spans="1:25" s="40" customFormat="1" ht="11.55" customHeight="1" thickBot="1" x14ac:dyDescent="0.25">
      <c r="A7" s="50"/>
      <c r="B7" s="406" t="s">
        <v>100</v>
      </c>
      <c r="C7" s="407"/>
      <c r="D7" s="407"/>
      <c r="E7" s="215"/>
      <c r="F7" s="391"/>
      <c r="G7" s="393"/>
      <c r="H7" s="395"/>
      <c r="I7" s="396"/>
      <c r="J7" s="396"/>
      <c r="K7" s="396"/>
      <c r="L7" s="398"/>
      <c r="M7" s="400"/>
      <c r="N7" s="401"/>
      <c r="O7" s="398"/>
      <c r="P7" s="403"/>
      <c r="Q7" s="405"/>
      <c r="R7" s="56"/>
      <c r="S7" s="428"/>
      <c r="T7" s="430"/>
      <c r="U7" s="432"/>
      <c r="V7" s="434"/>
      <c r="W7" s="434"/>
      <c r="X7" s="170"/>
      <c r="Y7" s="302" t="s">
        <v>445</v>
      </c>
    </row>
    <row r="8" spans="1:25" s="142" customFormat="1" ht="12.6" customHeight="1" x14ac:dyDescent="0.3">
      <c r="A8" s="140"/>
      <c r="B8" s="418" t="s">
        <v>101</v>
      </c>
      <c r="C8" s="419"/>
      <c r="D8" s="419"/>
      <c r="E8" s="253"/>
      <c r="F8" s="230" t="s">
        <v>167</v>
      </c>
      <c r="G8" s="420" t="s">
        <v>103</v>
      </c>
      <c r="H8" s="421"/>
      <c r="I8" s="421"/>
      <c r="J8" s="421"/>
      <c r="K8" s="421"/>
      <c r="L8" s="421"/>
      <c r="M8" s="252" t="s">
        <v>104</v>
      </c>
      <c r="N8" s="231" t="s">
        <v>105</v>
      </c>
      <c r="O8" s="232" t="s">
        <v>106</v>
      </c>
      <c r="P8" s="232" t="s">
        <v>107</v>
      </c>
      <c r="Q8" s="233" t="s">
        <v>108</v>
      </c>
      <c r="R8" s="141"/>
      <c r="S8" s="318" t="s">
        <v>446</v>
      </c>
      <c r="T8" s="319" t="s">
        <v>447</v>
      </c>
      <c r="U8" s="320" t="s">
        <v>448</v>
      </c>
      <c r="V8" s="320" t="s">
        <v>449</v>
      </c>
      <c r="W8" s="320" t="s">
        <v>450</v>
      </c>
      <c r="X8" s="170"/>
    </row>
    <row r="9" spans="1:25" s="142" customFormat="1" ht="16.05" customHeight="1" x14ac:dyDescent="0.3">
      <c r="A9" s="140"/>
      <c r="B9" s="408" t="s">
        <v>109</v>
      </c>
      <c r="C9" s="409"/>
      <c r="D9" s="409"/>
      <c r="E9" s="251"/>
      <c r="F9" s="234" t="s">
        <v>110</v>
      </c>
      <c r="G9" s="410" t="s">
        <v>111</v>
      </c>
      <c r="H9" s="411"/>
      <c r="I9" s="235"/>
      <c r="J9" s="235"/>
      <c r="K9" s="235"/>
      <c r="L9" s="236" t="s">
        <v>112</v>
      </c>
      <c r="M9" s="237" t="s">
        <v>113</v>
      </c>
      <c r="N9" s="237" t="s">
        <v>114</v>
      </c>
      <c r="O9" s="237" t="s">
        <v>115</v>
      </c>
      <c r="P9" s="237" t="s">
        <v>115</v>
      </c>
      <c r="Q9" s="238" t="s">
        <v>115</v>
      </c>
      <c r="R9" s="141"/>
      <c r="S9" s="318" t="s">
        <v>451</v>
      </c>
      <c r="T9" s="321" t="s">
        <v>451</v>
      </c>
      <c r="U9" s="322" t="s">
        <v>452</v>
      </c>
      <c r="V9" s="323" t="s">
        <v>452</v>
      </c>
      <c r="W9" s="320" t="s">
        <v>451</v>
      </c>
      <c r="X9" s="170"/>
    </row>
    <row r="10" spans="1:25" ht="71.099999999999994" customHeight="1" x14ac:dyDescent="0.25">
      <c r="A10" s="49"/>
      <c r="B10" s="199">
        <v>29</v>
      </c>
      <c r="C10" s="199"/>
      <c r="D10" s="198" t="s">
        <v>168</v>
      </c>
      <c r="E10" s="198"/>
      <c r="F10" s="245" t="s">
        <v>31</v>
      </c>
      <c r="G10" s="178"/>
      <c r="H10" s="179"/>
      <c r="I10" s="180"/>
      <c r="J10" s="180"/>
      <c r="K10" s="180"/>
      <c r="L10" s="181"/>
      <c r="M10" s="181"/>
      <c r="N10" s="181"/>
      <c r="O10" s="181"/>
      <c r="P10" s="181"/>
      <c r="Q10" s="182"/>
      <c r="R10" s="55"/>
      <c r="S10" s="181"/>
      <c r="T10" s="181"/>
      <c r="U10" s="181"/>
      <c r="V10" s="181"/>
      <c r="W10" s="182"/>
      <c r="X10" s="170"/>
    </row>
    <row r="11" spans="1:25" ht="45" customHeight="1" x14ac:dyDescent="0.25">
      <c r="A11" s="49"/>
      <c r="B11" s="196" t="s">
        <v>117</v>
      </c>
      <c r="C11" s="196"/>
      <c r="D11" s="198" t="s">
        <v>169</v>
      </c>
      <c r="E11" s="198"/>
      <c r="F11" s="246" t="s">
        <v>31</v>
      </c>
      <c r="G11" s="178"/>
      <c r="H11" s="179"/>
      <c r="I11" s="180"/>
      <c r="J11" s="180"/>
      <c r="K11" s="180"/>
      <c r="L11" s="181"/>
      <c r="M11" s="181"/>
      <c r="N11" s="181"/>
      <c r="O11" s="181"/>
      <c r="P11" s="181"/>
      <c r="Q11" s="182"/>
      <c r="R11" s="55"/>
      <c r="S11" s="181"/>
      <c r="T11" s="181"/>
      <c r="U11" s="181"/>
      <c r="V11" s="181"/>
      <c r="W11" s="182"/>
      <c r="X11" s="170"/>
    </row>
    <row r="12" spans="1:25" ht="45" customHeight="1" x14ac:dyDescent="0.25">
      <c r="A12" s="49"/>
      <c r="B12" s="412" t="s">
        <v>119</v>
      </c>
      <c r="C12" s="254"/>
      <c r="D12" s="415" t="s">
        <v>170</v>
      </c>
      <c r="E12" s="256"/>
      <c r="F12" s="275" t="s">
        <v>402</v>
      </c>
      <c r="G12" s="435"/>
      <c r="H12" s="437"/>
      <c r="I12" s="183">
        <f>(IF($G12=List!$F$4,List!$E$4,IF($G12=List!$F$5,List!$E$5,IF($G12=List!$F$6,List!$E$6,IF($G12=List!$F$7,List!$E$7,IF($G12=List!$F$8,List!$E$8,IF($G12=List!$F$9,List!$E$9," ")))))))</f>
        <v>0</v>
      </c>
      <c r="J12" s="183">
        <f>(IF($H12=List!$F$4,List!$E$4,IF($H12=List!$F$5,List!$E$5,IF($H12=List!$F$6,List!$E$6,IF($H12=List!$F$7,List!$E$7,IF($H12=List!$F$8,List!$E$8,IF($H12=List!$F$9,List!$E$9," ")))))))</f>
        <v>0</v>
      </c>
      <c r="K12" s="183">
        <f t="shared" ref="K12:K27" si="0">I12*J12</f>
        <v>0</v>
      </c>
      <c r="L12" s="439" t="str">
        <f>(IF($K12&gt;'Risk model'!$Q$22,"Reasonably Possible - Response Required",IF($K12=0,"Assessment incomplete","Not Reasonably Possible - Acceptable")))</f>
        <v>Assessment incomplete</v>
      </c>
      <c r="M12" s="444" t="s">
        <v>123</v>
      </c>
      <c r="N12" s="195" t="s">
        <v>386</v>
      </c>
      <c r="O12" s="195" t="s">
        <v>124</v>
      </c>
      <c r="P12" s="177" t="s">
        <v>98</v>
      </c>
      <c r="Q12" s="189" t="s">
        <v>125</v>
      </c>
      <c r="R12" s="57"/>
      <c r="S12" s="195"/>
      <c r="T12" s="195"/>
      <c r="U12" s="195"/>
      <c r="V12" s="177"/>
      <c r="W12" s="189"/>
      <c r="X12" s="170"/>
    </row>
    <row r="13" spans="1:25" ht="55.05" customHeight="1" x14ac:dyDescent="0.25">
      <c r="A13" s="49"/>
      <c r="B13" s="413"/>
      <c r="C13" s="254"/>
      <c r="D13" s="416"/>
      <c r="E13" s="256"/>
      <c r="F13" s="274" t="s">
        <v>401</v>
      </c>
      <c r="G13" s="443"/>
      <c r="H13" s="442"/>
      <c r="I13" s="183"/>
      <c r="J13" s="183"/>
      <c r="K13" s="183"/>
      <c r="L13" s="441"/>
      <c r="M13" s="446"/>
      <c r="N13" s="195" t="s">
        <v>171</v>
      </c>
      <c r="O13" s="195" t="s">
        <v>124</v>
      </c>
      <c r="P13" s="177" t="s">
        <v>98</v>
      </c>
      <c r="Q13" s="189" t="s">
        <v>125</v>
      </c>
      <c r="R13" s="57"/>
      <c r="S13" s="195"/>
      <c r="T13" s="195"/>
      <c r="U13" s="195"/>
      <c r="V13" s="177"/>
      <c r="W13" s="189"/>
      <c r="X13" s="170"/>
    </row>
    <row r="14" spans="1:25" ht="55.05" customHeight="1" x14ac:dyDescent="0.25">
      <c r="A14" s="49"/>
      <c r="B14" s="413"/>
      <c r="C14" s="254"/>
      <c r="D14" s="416"/>
      <c r="E14" s="256"/>
      <c r="F14" s="276" t="s">
        <v>402</v>
      </c>
      <c r="G14" s="436"/>
      <c r="H14" s="438"/>
      <c r="I14" s="183"/>
      <c r="J14" s="183"/>
      <c r="K14" s="183"/>
      <c r="L14" s="440"/>
      <c r="M14" s="445"/>
      <c r="N14" s="195" t="s">
        <v>172</v>
      </c>
      <c r="O14" s="195" t="s">
        <v>124</v>
      </c>
      <c r="P14" s="177" t="s">
        <v>98</v>
      </c>
      <c r="Q14" s="189" t="s">
        <v>125</v>
      </c>
      <c r="R14" s="57"/>
      <c r="S14" s="195"/>
      <c r="T14" s="195"/>
      <c r="U14" s="195"/>
      <c r="V14" s="177"/>
      <c r="W14" s="189"/>
      <c r="X14" s="170"/>
    </row>
    <row r="15" spans="1:25" ht="65.55" customHeight="1" x14ac:dyDescent="0.25">
      <c r="A15" s="49"/>
      <c r="B15" s="413"/>
      <c r="C15" s="254"/>
      <c r="D15" s="416"/>
      <c r="E15" s="256"/>
      <c r="F15" s="277" t="s">
        <v>173</v>
      </c>
      <c r="G15" s="435"/>
      <c r="H15" s="437"/>
      <c r="I15" s="183">
        <f>(IF($G15=List!$F$4,List!$E$4,IF($G15=List!$F$5,List!$E$5,IF($G15=List!$F$6,List!$E$6,IF($G15=List!$F$7,List!$E$7,IF($G15=List!$F$8,List!$E$8,IF($G15=List!$F$9,List!$E$9," ")))))))</f>
        <v>0</v>
      </c>
      <c r="J15" s="183">
        <f>(IF($H15=List!$F$4,List!$E$4,IF($H15=List!$F$5,List!$E$5,IF($H15=List!$F$6,List!$E$6,IF($H15=List!$F$7,List!$E$7,IF($H15=List!$F$8,List!$E$8,IF($H15=List!$F$9,List!$E$9," ")))))))</f>
        <v>0</v>
      </c>
      <c r="K15" s="183">
        <f t="shared" ref="K15" si="1">I15*J15</f>
        <v>0</v>
      </c>
      <c r="L15" s="439" t="str">
        <f>(IF($K15&gt;'Risk model'!$Q$22,"Reasonably Possible - Response Required",IF($K15=0,"Assessment incomplete","Not Reasonably Possible - Acceptable")))</f>
        <v>Assessment incomplete</v>
      </c>
      <c r="M15" s="444" t="s">
        <v>123</v>
      </c>
      <c r="N15" s="195" t="s">
        <v>174</v>
      </c>
      <c r="O15" s="195" t="s">
        <v>124</v>
      </c>
      <c r="P15" s="177" t="s">
        <v>98</v>
      </c>
      <c r="Q15" s="189" t="s">
        <v>125</v>
      </c>
      <c r="R15" s="57"/>
      <c r="S15" s="195"/>
      <c r="T15" s="195"/>
      <c r="U15" s="195"/>
      <c r="V15" s="177"/>
      <c r="W15" s="189"/>
      <c r="X15" s="170"/>
    </row>
    <row r="16" spans="1:25" ht="55.05" customHeight="1" x14ac:dyDescent="0.25">
      <c r="A16" s="49"/>
      <c r="B16" s="264"/>
      <c r="C16" s="254"/>
      <c r="D16" s="268"/>
      <c r="E16" s="256"/>
      <c r="F16" s="276" t="s">
        <v>402</v>
      </c>
      <c r="G16" s="436"/>
      <c r="H16" s="438"/>
      <c r="I16" s="183"/>
      <c r="J16" s="183"/>
      <c r="K16" s="183"/>
      <c r="L16" s="440"/>
      <c r="M16" s="445"/>
      <c r="N16" s="195" t="s">
        <v>387</v>
      </c>
      <c r="O16" s="195" t="s">
        <v>124</v>
      </c>
      <c r="P16" s="177" t="s">
        <v>98</v>
      </c>
      <c r="Q16" s="189" t="s">
        <v>125</v>
      </c>
      <c r="R16" s="57"/>
      <c r="S16" s="195"/>
      <c r="T16" s="195"/>
      <c r="U16" s="195"/>
      <c r="V16" s="177"/>
      <c r="W16" s="189"/>
      <c r="X16" s="170"/>
    </row>
    <row r="17" spans="1:25" ht="45" customHeight="1" x14ac:dyDescent="0.25">
      <c r="A17" s="49"/>
      <c r="B17" s="412" t="s">
        <v>130</v>
      </c>
      <c r="C17" s="254"/>
      <c r="D17" s="415" t="s">
        <v>175</v>
      </c>
      <c r="E17" s="257"/>
      <c r="F17" s="277" t="s">
        <v>400</v>
      </c>
      <c r="G17" s="435"/>
      <c r="H17" s="437"/>
      <c r="I17" s="183">
        <f>(IF($G17=List!$F$4,List!$E$4,IF($G17=List!$F$5,List!$E$5,IF($G17=List!$F$6,List!$E$6,IF($G17=List!$F$7,List!$E$7,IF($G17=List!$F$8,List!$E$8,IF($G17=List!$F$9,List!$E$9," ")))))))</f>
        <v>0</v>
      </c>
      <c r="J17" s="183">
        <f>(IF($H17=List!$F$4,List!$E$4,IF($H17=List!$F$5,List!$E$5,IF($H17=List!$F$6,List!$E$6,IF($H17=List!$F$7,List!$E$7,IF($H17=List!$F$8,List!$E$8,IF($H17=List!$F$9,List!$E$9," ")))))))</f>
        <v>0</v>
      </c>
      <c r="K17" s="183">
        <f t="shared" si="0"/>
        <v>0</v>
      </c>
      <c r="L17" s="439" t="str">
        <f>(IF($K17&gt;'Risk model'!$Q$22,"Reasonably Possible - Response Required",IF($K17=0,"Assessment incomplete","Not Reasonably Possible - Acceptable")))</f>
        <v>Assessment incomplete</v>
      </c>
      <c r="M17" s="444" t="s">
        <v>123</v>
      </c>
      <c r="N17" s="195" t="s">
        <v>388</v>
      </c>
      <c r="O17" s="195" t="s">
        <v>124</v>
      </c>
      <c r="P17" s="177" t="s">
        <v>98</v>
      </c>
      <c r="Q17" s="188" t="s">
        <v>125</v>
      </c>
      <c r="R17" s="57"/>
      <c r="S17" s="195"/>
      <c r="T17" s="195"/>
      <c r="U17" s="195"/>
      <c r="V17" s="177"/>
      <c r="W17" s="188"/>
      <c r="X17" s="170"/>
    </row>
    <row r="18" spans="1:25" ht="45" customHeight="1" x14ac:dyDescent="0.25">
      <c r="A18" s="49"/>
      <c r="B18" s="413"/>
      <c r="C18" s="254"/>
      <c r="D18" s="416"/>
      <c r="E18" s="257"/>
      <c r="F18" s="276" t="s">
        <v>402</v>
      </c>
      <c r="G18" s="436"/>
      <c r="H18" s="438"/>
      <c r="I18" s="183"/>
      <c r="J18" s="183"/>
      <c r="K18" s="183"/>
      <c r="L18" s="440"/>
      <c r="M18" s="445"/>
      <c r="N18" s="195" t="s">
        <v>176</v>
      </c>
      <c r="O18" s="195" t="s">
        <v>124</v>
      </c>
      <c r="P18" s="177" t="s">
        <v>98</v>
      </c>
      <c r="Q18" s="189" t="s">
        <v>125</v>
      </c>
      <c r="R18" s="57"/>
      <c r="S18" s="195"/>
      <c r="T18" s="195"/>
      <c r="U18" s="195"/>
      <c r="V18" s="177"/>
      <c r="W18" s="189"/>
      <c r="X18" s="170"/>
    </row>
    <row r="19" spans="1:25" ht="60.45" customHeight="1" x14ac:dyDescent="0.25">
      <c r="A19" s="49"/>
      <c r="B19" s="413"/>
      <c r="C19" s="254"/>
      <c r="D19" s="416"/>
      <c r="E19" s="257"/>
      <c r="F19" s="277" t="s">
        <v>177</v>
      </c>
      <c r="G19" s="435"/>
      <c r="H19" s="437"/>
      <c r="I19" s="183">
        <f>(IF($G19=List!$F$4,List!$E$4,IF($G19=List!$F$5,List!$E$5,IF($G19=List!$F$6,List!$E$6,IF($G19=List!$F$7,List!$E$7,IF($G19=List!$F$8,List!$E$8,IF($G19=List!$F$9,List!$E$9," ")))))))</f>
        <v>0</v>
      </c>
      <c r="J19" s="183">
        <f>(IF($H19=List!$F$4,List!$E$4,IF($H19=List!$F$5,List!$E$5,IF($H19=List!$F$6,List!$E$6,IF($H19=List!$F$7,List!$E$7,IF($H19=List!$F$8,List!$E$8,IF($H19=List!$F$9,List!$E$9," ")))))))</f>
        <v>0</v>
      </c>
      <c r="K19" s="183">
        <f t="shared" ref="K19:K26" si="2">I19*J19</f>
        <v>0</v>
      </c>
      <c r="L19" s="439" t="str">
        <f>(IF($K19&gt;'Risk model'!$Q$22,"Reasonably Possible - Response Required",IF($K19=0,"Assessment incomplete","Not Reasonably Possible - Acceptable")))</f>
        <v>Assessment incomplete</v>
      </c>
      <c r="M19" s="444" t="s">
        <v>123</v>
      </c>
      <c r="N19" s="195" t="s">
        <v>178</v>
      </c>
      <c r="O19" s="195" t="s">
        <v>124</v>
      </c>
      <c r="P19" s="177" t="s">
        <v>98</v>
      </c>
      <c r="Q19" s="188" t="s">
        <v>125</v>
      </c>
      <c r="R19" s="57"/>
      <c r="S19" s="195"/>
      <c r="T19" s="195"/>
      <c r="U19" s="195"/>
      <c r="V19" s="177"/>
      <c r="W19" s="188"/>
      <c r="X19" s="170"/>
    </row>
    <row r="20" spans="1:25" ht="54.6" customHeight="1" x14ac:dyDescent="0.25">
      <c r="A20" s="49"/>
      <c r="B20" s="413"/>
      <c r="C20" s="254"/>
      <c r="D20" s="416"/>
      <c r="E20" s="257"/>
      <c r="F20" s="276" t="s">
        <v>402</v>
      </c>
      <c r="G20" s="436"/>
      <c r="H20" s="438"/>
      <c r="I20" s="183"/>
      <c r="J20" s="183"/>
      <c r="K20" s="183"/>
      <c r="L20" s="440"/>
      <c r="M20" s="445"/>
      <c r="N20" s="195" t="s">
        <v>415</v>
      </c>
      <c r="O20" s="195" t="s">
        <v>124</v>
      </c>
      <c r="P20" s="177" t="s">
        <v>98</v>
      </c>
      <c r="Q20" s="189" t="s">
        <v>125</v>
      </c>
      <c r="R20" s="57"/>
      <c r="S20" s="195"/>
      <c r="T20" s="195"/>
      <c r="U20" s="195"/>
      <c r="V20" s="177"/>
      <c r="W20" s="189"/>
      <c r="X20" s="170"/>
    </row>
    <row r="21" spans="1:25" ht="45" customHeight="1" x14ac:dyDescent="0.25">
      <c r="A21" s="49"/>
      <c r="B21" s="413"/>
      <c r="C21" s="254"/>
      <c r="D21" s="416"/>
      <c r="E21" s="257"/>
      <c r="F21" s="275" t="s">
        <v>402</v>
      </c>
      <c r="G21" s="435"/>
      <c r="H21" s="437"/>
      <c r="I21" s="183">
        <f>(IF($G21=List!$F$4,List!$E$4,IF($G21=List!$F$5,List!$E$5,IF($G21=List!$F$6,List!$E$6,IF($G21=List!$F$7,List!$E$7,IF($G21=List!$F$8,List!$E$8,IF($G21=List!$F$9,List!$E$9," ")))))))</f>
        <v>0</v>
      </c>
      <c r="J21" s="183">
        <f>(IF($H21=List!$F$4,List!$E$4,IF($H21=List!$F$5,List!$E$5,IF($H21=List!$F$6,List!$E$6,IF($H21=List!$F$7,List!$E$7,IF($H21=List!$F$8,List!$E$8,IF($H21=List!$F$9,List!$E$9," ")))))))</f>
        <v>0</v>
      </c>
      <c r="K21" s="183">
        <f t="shared" si="2"/>
        <v>0</v>
      </c>
      <c r="L21" s="439" t="str">
        <f>(IF($K21&gt;'Risk model'!$Q$22,"Reasonably Possible - Response Required",IF($K21=0,"Assessment incomplete","Not Reasonably Possible - Acceptable")))</f>
        <v>Assessment incomplete</v>
      </c>
      <c r="M21" s="444" t="s">
        <v>123</v>
      </c>
      <c r="N21" s="195" t="s">
        <v>179</v>
      </c>
      <c r="O21" s="195" t="s">
        <v>124</v>
      </c>
      <c r="P21" s="177" t="s">
        <v>98</v>
      </c>
      <c r="Q21" s="188" t="s">
        <v>125</v>
      </c>
      <c r="R21" s="57"/>
      <c r="S21" s="195"/>
      <c r="T21" s="195"/>
      <c r="U21" s="195"/>
      <c r="V21" s="177"/>
      <c r="W21" s="188"/>
      <c r="X21" s="170"/>
    </row>
    <row r="22" spans="1:25" ht="45" customHeight="1" x14ac:dyDescent="0.25">
      <c r="A22" s="49"/>
      <c r="B22" s="413"/>
      <c r="C22" s="254"/>
      <c r="D22" s="416"/>
      <c r="E22" s="257"/>
      <c r="F22" s="274" t="s">
        <v>403</v>
      </c>
      <c r="G22" s="443"/>
      <c r="H22" s="442"/>
      <c r="I22" s="183"/>
      <c r="J22" s="183"/>
      <c r="K22" s="183"/>
      <c r="L22" s="441"/>
      <c r="M22" s="446"/>
      <c r="N22" s="195" t="s">
        <v>180</v>
      </c>
      <c r="O22" s="195" t="s">
        <v>124</v>
      </c>
      <c r="P22" s="177" t="s">
        <v>98</v>
      </c>
      <c r="Q22" s="189" t="s">
        <v>125</v>
      </c>
      <c r="R22" s="57"/>
      <c r="S22" s="195"/>
      <c r="T22" s="195"/>
      <c r="U22" s="195"/>
      <c r="V22" s="177"/>
      <c r="W22" s="189"/>
      <c r="X22" s="170"/>
    </row>
    <row r="23" spans="1:25" ht="45" customHeight="1" x14ac:dyDescent="0.25">
      <c r="A23" s="49"/>
      <c r="B23" s="413"/>
      <c r="C23" s="254"/>
      <c r="D23" s="416"/>
      <c r="E23" s="257"/>
      <c r="F23" s="276" t="s">
        <v>402</v>
      </c>
      <c r="G23" s="436"/>
      <c r="H23" s="438"/>
      <c r="I23" s="183"/>
      <c r="J23" s="183"/>
      <c r="K23" s="183"/>
      <c r="L23" s="440"/>
      <c r="M23" s="445"/>
      <c r="N23" s="195" t="s">
        <v>181</v>
      </c>
      <c r="O23" s="195" t="s">
        <v>124</v>
      </c>
      <c r="P23" s="177" t="s">
        <v>98</v>
      </c>
      <c r="Q23" s="189" t="s">
        <v>125</v>
      </c>
      <c r="R23" s="57"/>
      <c r="S23" s="195"/>
      <c r="T23" s="195"/>
      <c r="U23" s="195"/>
      <c r="V23" s="177"/>
      <c r="W23" s="189"/>
      <c r="X23" s="170"/>
    </row>
    <row r="24" spans="1:25" ht="55.05" customHeight="1" x14ac:dyDescent="0.25">
      <c r="A24" s="49"/>
      <c r="B24" s="413"/>
      <c r="C24" s="254"/>
      <c r="D24" s="416"/>
      <c r="E24" s="257"/>
      <c r="F24" s="277" t="s">
        <v>182</v>
      </c>
      <c r="G24" s="435"/>
      <c r="H24" s="437"/>
      <c r="I24" s="183">
        <f>(IF($G24=List!$F$4,List!$E$4,IF($G24=List!$F$5,List!$E$5,IF($G24=List!$F$6,List!$E$6,IF($G24=List!$F$7,List!$E$7,IF($G24=List!$F$8,List!$E$8,IF($G24=List!$F$9,List!$E$9," ")))))))</f>
        <v>0</v>
      </c>
      <c r="J24" s="183">
        <f>(IF($H24=List!$F$4,List!$E$4,IF($H24=List!$F$5,List!$E$5,IF($H24=List!$F$6,List!$E$6,IF($H24=List!$F$7,List!$E$7,IF($H24=List!$F$8,List!$E$8,IF($H24=List!$F$9,List!$E$9," ")))))))</f>
        <v>0</v>
      </c>
      <c r="K24" s="183">
        <f t="shared" si="2"/>
        <v>0</v>
      </c>
      <c r="L24" s="439" t="str">
        <f>(IF($K24&gt;'Risk model'!$Q$22,"Reasonably Possible - Response Required",IF($K24=0,"Assessment incomplete","Not Reasonably Possible - Acceptable")))</f>
        <v>Assessment incomplete</v>
      </c>
      <c r="M24" s="444" t="s">
        <v>123</v>
      </c>
      <c r="N24" s="195" t="s">
        <v>183</v>
      </c>
      <c r="O24" s="195" t="s">
        <v>124</v>
      </c>
      <c r="P24" s="177" t="s">
        <v>98</v>
      </c>
      <c r="Q24" s="188" t="s">
        <v>125</v>
      </c>
      <c r="R24" s="57"/>
      <c r="S24" s="195"/>
      <c r="T24" s="195"/>
      <c r="U24" s="195"/>
      <c r="V24" s="177"/>
      <c r="W24" s="188"/>
      <c r="X24" s="170"/>
    </row>
    <row r="25" spans="1:25" ht="45" customHeight="1" x14ac:dyDescent="0.25">
      <c r="A25" s="49"/>
      <c r="B25" s="413"/>
      <c r="C25" s="254"/>
      <c r="D25" s="416"/>
      <c r="E25" s="257"/>
      <c r="F25" s="276" t="s">
        <v>402</v>
      </c>
      <c r="G25" s="436"/>
      <c r="H25" s="438"/>
      <c r="I25" s="183"/>
      <c r="J25" s="183"/>
      <c r="K25" s="183"/>
      <c r="L25" s="440"/>
      <c r="M25" s="445"/>
      <c r="N25" s="195" t="s">
        <v>184</v>
      </c>
      <c r="O25" s="195" t="s">
        <v>124</v>
      </c>
      <c r="P25" s="177" t="s">
        <v>98</v>
      </c>
      <c r="Q25" s="189" t="s">
        <v>125</v>
      </c>
      <c r="R25" s="57"/>
      <c r="S25" s="195"/>
      <c r="T25" s="195"/>
      <c r="U25" s="195"/>
      <c r="V25" s="177"/>
      <c r="W25" s="189"/>
      <c r="X25" s="170"/>
    </row>
    <row r="26" spans="1:25" ht="45" customHeight="1" x14ac:dyDescent="0.25">
      <c r="A26" s="49"/>
      <c r="B26" s="413"/>
      <c r="C26" s="254"/>
      <c r="D26" s="416"/>
      <c r="E26" s="257"/>
      <c r="F26" s="239" t="s">
        <v>412</v>
      </c>
      <c r="G26" s="243"/>
      <c r="H26" s="244"/>
      <c r="I26" s="183">
        <f>(IF($G26=List!$F$4,List!$E$4,IF($G26=List!$F$5,List!$E$5,IF($G26=List!$F$6,List!$E$6,IF($G26=List!$F$7,List!$E$7,IF($G26=List!$F$8,List!$E$8,IF($G26=List!$F$9,List!$E$9," ")))))))</f>
        <v>0</v>
      </c>
      <c r="J26" s="183">
        <f>(IF($H26=List!$F$4,List!$E$4,IF($H26=List!$F$5,List!$E$5,IF($H26=List!$F$6,List!$E$6,IF($H26=List!$F$7,List!$E$7,IF($H26=List!$F$8,List!$E$8,IF($H26=List!$F$9,List!$E$9," ")))))))</f>
        <v>0</v>
      </c>
      <c r="K26" s="183">
        <f t="shared" si="2"/>
        <v>0</v>
      </c>
      <c r="L26" s="185" t="str">
        <f>(IF($K26&gt;'Risk model'!$Q$22,"Reasonably Possible - Response Required",IF($K26=0,"Assessment incomplete","Not Reasonably Possible - Acceptable")))</f>
        <v>Assessment incomplete</v>
      </c>
      <c r="M26" s="195" t="s">
        <v>123</v>
      </c>
      <c r="N26" s="195" t="s">
        <v>185</v>
      </c>
      <c r="O26" s="195" t="s">
        <v>124</v>
      </c>
      <c r="P26" s="177" t="s">
        <v>98</v>
      </c>
      <c r="Q26" s="188" t="s">
        <v>125</v>
      </c>
      <c r="R26" s="57"/>
      <c r="S26" s="195"/>
      <c r="T26" s="195"/>
      <c r="U26" s="195"/>
      <c r="V26" s="177"/>
      <c r="W26" s="188"/>
      <c r="X26" s="170"/>
    </row>
    <row r="27" spans="1:25" ht="45" customHeight="1" x14ac:dyDescent="0.25">
      <c r="A27" s="49"/>
      <c r="B27" s="414"/>
      <c r="C27" s="255"/>
      <c r="D27" s="417"/>
      <c r="E27" s="217" t="str">
        <f>IF(F27=0," If more, input risk to objective (Step 2)"," ")</f>
        <v xml:space="preserve"> If more, input risk to objective (Step 2)</v>
      </c>
      <c r="F27" s="195"/>
      <c r="G27" s="243"/>
      <c r="H27" s="244"/>
      <c r="I27" s="183">
        <f>(IF($G27=List!$F$4,List!$E$4,IF($G27=List!$F$5,List!$E$5,IF($G27=List!$F$6,List!$E$6,IF($G27=List!$F$7,List!$E$7,IF($G27=List!$F$8,List!$E$8,IF($G27=List!$F$9,List!$E$9," ")))))))</f>
        <v>0</v>
      </c>
      <c r="J27" s="183">
        <f>(IF($H27=List!$F$4,List!$E$4,IF($H27=List!$F$5,List!$E$5,IF($H27=List!$F$6,List!$E$6,IF($H27=List!$F$7,List!$E$7,IF($H27=List!$F$8,List!$E$8,IF($H27=List!$F$9,List!$E$9," ")))))))</f>
        <v>0</v>
      </c>
      <c r="K27" s="183">
        <f t="shared" si="0"/>
        <v>0</v>
      </c>
      <c r="L27" s="185" t="str">
        <f>(IF($K27&gt;'Risk model'!$Q$22,"Reasonably Possible - Response Required",IF($K27=0," ","Not Reasonably Possible - Acceptable")))</f>
        <v xml:space="preserve"> </v>
      </c>
      <c r="M27" s="195" t="s">
        <v>123</v>
      </c>
      <c r="N27" s="195" t="s">
        <v>186</v>
      </c>
      <c r="O27" s="195" t="s">
        <v>124</v>
      </c>
      <c r="P27" s="177" t="s">
        <v>98</v>
      </c>
      <c r="Q27" s="189" t="s">
        <v>125</v>
      </c>
      <c r="R27" s="57"/>
      <c r="S27" s="195"/>
      <c r="T27" s="195"/>
      <c r="U27" s="195"/>
      <c r="V27" s="177"/>
      <c r="W27" s="189"/>
      <c r="X27" s="170"/>
    </row>
    <row r="28" spans="1:25" s="41" customFormat="1" ht="94.5" customHeight="1" x14ac:dyDescent="0.25">
      <c r="A28" s="51"/>
      <c r="B28" s="196" t="s">
        <v>142</v>
      </c>
      <c r="C28" s="196"/>
      <c r="D28" s="198" t="s">
        <v>187</v>
      </c>
      <c r="E28" s="198"/>
      <c r="F28" s="247" t="s">
        <v>31</v>
      </c>
      <c r="G28" s="178"/>
      <c r="H28" s="179"/>
      <c r="I28" s="186"/>
      <c r="J28" s="186"/>
      <c r="K28" s="186"/>
      <c r="L28" s="187"/>
      <c r="M28" s="181"/>
      <c r="N28" s="181"/>
      <c r="O28" s="181"/>
      <c r="P28" s="240"/>
      <c r="Q28" s="241"/>
      <c r="R28" s="58"/>
      <c r="S28" s="181"/>
      <c r="T28" s="181"/>
      <c r="U28" s="181"/>
      <c r="V28" s="240"/>
      <c r="W28" s="241"/>
      <c r="X28" s="170"/>
      <c r="Y28" s="38"/>
    </row>
    <row r="29" spans="1:25" ht="45" customHeight="1" x14ac:dyDescent="0.25">
      <c r="A29" s="49"/>
      <c r="B29" s="412" t="s">
        <v>119</v>
      </c>
      <c r="C29" s="254"/>
      <c r="D29" s="422" t="s">
        <v>188</v>
      </c>
      <c r="E29" s="258"/>
      <c r="F29" s="277" t="s">
        <v>390</v>
      </c>
      <c r="G29" s="435"/>
      <c r="H29" s="437"/>
      <c r="I29" s="183">
        <f>(IF($G29=List!$F$4,List!$E$4,IF($G29=List!$F$5,List!$E$5,IF($G29=List!$F$6,List!$E$6,IF($G29=List!$F$7,List!$E$7,IF($G29=List!$F$8,List!$E$8,IF($G29=List!$F$9,List!$E$9," ")))))))</f>
        <v>0</v>
      </c>
      <c r="J29" s="183">
        <f>(IF($H29=List!$F$4,List!$E$4,IF($H29=List!$F$5,List!$E$5,IF($H29=List!$F$6,List!$E$6,IF($H29=List!$F$7,List!$E$7,IF($H29=List!$F$8,List!$E$8,IF($H29=List!$F$9,List!$E$9," ")))))))</f>
        <v>0</v>
      </c>
      <c r="K29" s="183">
        <f t="shared" ref="K29:K39" si="3">I29*J29</f>
        <v>0</v>
      </c>
      <c r="L29" s="439" t="str">
        <f>(IF($K29&gt;'Risk model'!$Q$22,"Reasonably Possible - Response Required",IF($K29=0,"Assessment incomplete","Not Reasonably Possible - Acceptable")))</f>
        <v>Assessment incomplete</v>
      </c>
      <c r="M29" s="444" t="s">
        <v>123</v>
      </c>
      <c r="N29" s="195" t="s">
        <v>389</v>
      </c>
      <c r="O29" s="195" t="s">
        <v>124</v>
      </c>
      <c r="P29" s="177" t="s">
        <v>98</v>
      </c>
      <c r="Q29" s="188" t="s">
        <v>125</v>
      </c>
      <c r="R29" s="55"/>
      <c r="S29" s="195"/>
      <c r="T29" s="195"/>
      <c r="U29" s="195"/>
      <c r="V29" s="177"/>
      <c r="W29" s="188"/>
      <c r="X29" s="170"/>
    </row>
    <row r="30" spans="1:25" ht="45" customHeight="1" x14ac:dyDescent="0.25">
      <c r="A30" s="49"/>
      <c r="B30" s="413"/>
      <c r="C30" s="264"/>
      <c r="D30" s="424"/>
      <c r="E30" s="269"/>
      <c r="F30" s="276" t="s">
        <v>402</v>
      </c>
      <c r="G30" s="436"/>
      <c r="H30" s="438"/>
      <c r="I30" s="183"/>
      <c r="J30" s="183"/>
      <c r="K30" s="183"/>
      <c r="L30" s="440"/>
      <c r="M30" s="445"/>
      <c r="N30" s="195" t="s">
        <v>189</v>
      </c>
      <c r="O30" s="195" t="s">
        <v>124</v>
      </c>
      <c r="P30" s="177" t="s">
        <v>98</v>
      </c>
      <c r="Q30" s="189" t="s">
        <v>125</v>
      </c>
      <c r="R30" s="55"/>
      <c r="S30" s="195"/>
      <c r="T30" s="195"/>
      <c r="U30" s="195"/>
      <c r="V30" s="177"/>
      <c r="W30" s="189"/>
      <c r="X30" s="170"/>
    </row>
    <row r="31" spans="1:25" ht="45" customHeight="1" x14ac:dyDescent="0.25">
      <c r="A31" s="49"/>
      <c r="B31" s="414"/>
      <c r="C31" s="255"/>
      <c r="D31" s="423"/>
      <c r="E31" s="217" t="str">
        <f t="shared" ref="E31" si="4">IF(F31=0," If more, input risk to objective (Step 2)"," ")</f>
        <v xml:space="preserve"> If more, input risk to objective (Step 2)</v>
      </c>
      <c r="F31" s="195"/>
      <c r="G31" s="243"/>
      <c r="H31" s="244"/>
      <c r="I31" s="183">
        <f>(IF($G31=List!$F$4,List!$E$4,IF($G31=List!$F$5,List!$E$5,IF($G31=List!$F$6,List!$E$6,IF($G31=List!$F$7,List!$E$7,IF($G31=List!$F$8,List!$E$8,IF($G31=List!$F$9,List!$E$9," ")))))))</f>
        <v>0</v>
      </c>
      <c r="J31" s="183">
        <f>(IF($H31=List!$F$4,List!$E$4,IF($H31=List!$F$5,List!$E$5,IF($H31=List!$F$6,List!$E$6,IF($H31=List!$F$7,List!$E$7,IF($H31=List!$F$8,List!$E$8,IF($H31=List!$F$9,List!$E$9," ")))))))</f>
        <v>0</v>
      </c>
      <c r="K31" s="183">
        <f t="shared" si="3"/>
        <v>0</v>
      </c>
      <c r="L31" s="185" t="str">
        <f>(IF($K31&gt;'Risk model'!$Q$22,"Reasonably Possible - Response Required",IF($K31=0," ","Not Reasonably Possible - Acceptable")))</f>
        <v xml:space="preserve"> </v>
      </c>
      <c r="M31" s="195" t="s">
        <v>123</v>
      </c>
      <c r="N31" s="195" t="s">
        <v>190</v>
      </c>
      <c r="O31" s="195" t="s">
        <v>124</v>
      </c>
      <c r="P31" s="177" t="s">
        <v>98</v>
      </c>
      <c r="Q31" s="189" t="s">
        <v>125</v>
      </c>
      <c r="R31" s="57"/>
      <c r="S31" s="195"/>
      <c r="T31" s="195"/>
      <c r="U31" s="195"/>
      <c r="V31" s="177"/>
      <c r="W31" s="189"/>
      <c r="X31" s="170"/>
    </row>
    <row r="32" spans="1:25" ht="61.2" x14ac:dyDescent="0.25">
      <c r="A32" s="49"/>
      <c r="B32" s="412" t="s">
        <v>130</v>
      </c>
      <c r="C32" s="254"/>
      <c r="D32" s="422" t="s">
        <v>191</v>
      </c>
      <c r="E32" s="258"/>
      <c r="F32" s="266" t="s">
        <v>391</v>
      </c>
      <c r="G32" s="243"/>
      <c r="H32" s="244"/>
      <c r="I32" s="183">
        <f>(IF($G32=List!$F$4,List!$E$4,IF($G32=List!$F$5,List!$E$5,IF($G32=List!$F$6,List!$E$6,IF($G32=List!$F$7,List!$E$7,IF($G32=List!$F$8,List!$E$8,IF($G32=List!$F$9,List!$E$9," ")))))))</f>
        <v>0</v>
      </c>
      <c r="J32" s="183">
        <f>(IF($H32=List!$F$4,List!$E$4,IF($H32=List!$F$5,List!$E$5,IF($H32=List!$F$6,List!$E$6,IF($H32=List!$F$7,List!$E$7,IF($H32=List!$F$8,List!$E$8,IF($H32=List!$F$9,List!$E$9," ")))))))</f>
        <v>0</v>
      </c>
      <c r="K32" s="183">
        <f t="shared" ref="K32:K33" si="5">I32*J32</f>
        <v>0</v>
      </c>
      <c r="L32" s="185" t="str">
        <f>(IF($K32&gt;'Risk model'!$Q$22,"Reasonably Possible - Response Required",IF($K32=0,"Assessment incomplete","Not Reasonably Possible - Acceptable")))</f>
        <v>Assessment incomplete</v>
      </c>
      <c r="M32" s="195" t="s">
        <v>123</v>
      </c>
      <c r="N32" s="195" t="s">
        <v>392</v>
      </c>
      <c r="O32" s="195" t="s">
        <v>124</v>
      </c>
      <c r="P32" s="177" t="s">
        <v>98</v>
      </c>
      <c r="Q32" s="188" t="s">
        <v>125</v>
      </c>
      <c r="R32" s="55"/>
      <c r="S32" s="195"/>
      <c r="T32" s="195"/>
      <c r="U32" s="195"/>
      <c r="V32" s="177"/>
      <c r="W32" s="188"/>
      <c r="X32" s="170"/>
    </row>
    <row r="33" spans="1:24" ht="45" customHeight="1" x14ac:dyDescent="0.25">
      <c r="A33" s="49"/>
      <c r="B33" s="414"/>
      <c r="C33" s="255"/>
      <c r="D33" s="423"/>
      <c r="E33" s="217" t="str">
        <f>IF(F33=0,"  If more, input risk to objective (Step 2)"," ")</f>
        <v xml:space="preserve">  If more, input risk to objective (Step 2)</v>
      </c>
      <c r="F33" s="195"/>
      <c r="G33" s="243"/>
      <c r="H33" s="244"/>
      <c r="I33" s="183">
        <f>(IF($G33=List!$F$4,List!$E$4,IF($G33=List!$F$5,List!$E$5,IF($G33=List!$F$6,List!$E$6,IF($G33=List!$F$7,List!$E$7,IF($G33=List!$F$8,List!$E$8,IF($G33=List!$F$9,List!$E$9," ")))))))</f>
        <v>0</v>
      </c>
      <c r="J33" s="183">
        <f>(IF($H33=List!$F$4,List!$E$4,IF($H33=List!$F$5,List!$E$5,IF($H33=List!$F$6,List!$E$6,IF($H33=List!$F$7,List!$E$7,IF($H33=List!$F$8,List!$E$8,IF($H33=List!$F$9,List!$E$9," ")))))))</f>
        <v>0</v>
      </c>
      <c r="K33" s="183">
        <f t="shared" si="5"/>
        <v>0</v>
      </c>
      <c r="L33" s="185" t="str">
        <f>(IF($K33&gt;'Risk model'!$Q$22,"Reasonably Possible - Response Required",IF($K33=0," ","Not Reasonably Possible - Acceptable")))</f>
        <v xml:space="preserve"> </v>
      </c>
      <c r="M33" s="195" t="s">
        <v>123</v>
      </c>
      <c r="N33" s="195" t="s">
        <v>190</v>
      </c>
      <c r="O33" s="195" t="s">
        <v>124</v>
      </c>
      <c r="P33" s="177" t="s">
        <v>98</v>
      </c>
      <c r="Q33" s="189" t="s">
        <v>125</v>
      </c>
      <c r="R33" s="57"/>
      <c r="S33" s="195"/>
      <c r="T33" s="195"/>
      <c r="U33" s="195"/>
      <c r="V33" s="177"/>
      <c r="W33" s="189"/>
      <c r="X33" s="170"/>
    </row>
    <row r="34" spans="1:24" ht="14.55" customHeight="1" x14ac:dyDescent="0.25">
      <c r="A34" s="49"/>
      <c r="B34" s="196"/>
      <c r="C34" s="196"/>
      <c r="D34" s="270" t="s">
        <v>164</v>
      </c>
      <c r="E34" s="198"/>
      <c r="F34" s="246"/>
      <c r="G34" s="178"/>
      <c r="H34" s="179"/>
      <c r="I34" s="180"/>
      <c r="J34" s="180"/>
      <c r="K34" s="180"/>
      <c r="L34" s="181"/>
      <c r="M34" s="181"/>
      <c r="N34" s="181"/>
      <c r="O34" s="181"/>
      <c r="P34" s="181"/>
      <c r="Q34" s="182"/>
      <c r="R34" s="55"/>
      <c r="S34" s="181"/>
      <c r="T34" s="181"/>
      <c r="U34" s="181"/>
      <c r="V34" s="181"/>
      <c r="W34" s="182"/>
      <c r="X34" s="170"/>
    </row>
    <row r="35" spans="1:24" ht="45" customHeight="1" x14ac:dyDescent="0.25">
      <c r="A35" s="49"/>
      <c r="B35" s="218"/>
      <c r="C35" s="217" t="str">
        <f>IF(D35=0," If more, input Objective (Step1)"," ")</f>
        <v xml:space="preserve"> If more, input Objective (Step1)</v>
      </c>
      <c r="D35" s="219"/>
      <c r="E35" s="217" t="str">
        <f>IF(F35=0,"  If more, input risk to objective (Step 2)"," ")</f>
        <v xml:space="preserve">  If more, input risk to objective (Step 2)</v>
      </c>
      <c r="F35" s="195"/>
      <c r="G35" s="243"/>
      <c r="H35" s="244"/>
      <c r="I35" s="183">
        <f>(IF($G35=List!$F$4,List!$E$4,IF($G35=List!$F$5,List!$E$5,IF($G35=List!$F$6,List!$E$6,IF($G35=List!$F$7,List!$E$7,IF($G35=List!$F$8,List!$E$8,IF($G35=List!$F$9,List!$E$9," ")))))))</f>
        <v>0</v>
      </c>
      <c r="J35" s="183">
        <f>(IF($H35=List!$F$4,List!$E$4,IF($H35=List!$F$5,List!$E$5,IF($H35=List!$F$6,List!$E$6,IF($H35=List!$F$7,List!$E$7,IF($H35=List!$F$8,List!$E$8,IF($H35=List!$F$9,List!$E$9," ")))))))</f>
        <v>0</v>
      </c>
      <c r="K35" s="183">
        <f t="shared" si="3"/>
        <v>0</v>
      </c>
      <c r="L35" s="185" t="str">
        <f>(IF($K35&gt;'Risk model'!$Q$22,"Reasonably Possible - Response Required",IF($K35=0," ","Not Reasonably Possible - Acceptable")))</f>
        <v xml:space="preserve"> </v>
      </c>
      <c r="M35" s="195" t="s">
        <v>123</v>
      </c>
      <c r="N35" s="195" t="s">
        <v>190</v>
      </c>
      <c r="O35" s="195" t="s">
        <v>124</v>
      </c>
      <c r="P35" s="177" t="s">
        <v>98</v>
      </c>
      <c r="Q35" s="188" t="s">
        <v>125</v>
      </c>
      <c r="R35" s="55"/>
      <c r="S35" s="195"/>
      <c r="T35" s="195"/>
      <c r="U35" s="195"/>
      <c r="V35" s="177"/>
      <c r="W35" s="188"/>
      <c r="X35" s="170"/>
    </row>
    <row r="36" spans="1:24" ht="45" customHeight="1" x14ac:dyDescent="0.25">
      <c r="A36" s="49"/>
      <c r="B36" s="218"/>
      <c r="C36" s="217" t="str">
        <f t="shared" ref="C36:C39" si="6">IF(D36=0," If more, input Objective (Step1)"," ")</f>
        <v xml:space="preserve"> If more, input Objective (Step1)</v>
      </c>
      <c r="D36" s="219"/>
      <c r="E36" s="217" t="str">
        <f t="shared" ref="E36:E39" si="7">IF(F36=0,"  If more, input risk to objective (Step 2)"," ")</f>
        <v xml:space="preserve">  If more, input risk to objective (Step 2)</v>
      </c>
      <c r="F36" s="195"/>
      <c r="G36" s="243"/>
      <c r="H36" s="244"/>
      <c r="I36" s="183">
        <f>(IF($G36=List!$F$4,List!$E$4,IF($G36=List!$F$5,List!$E$5,IF($G36=List!$F$6,List!$E$6,IF($G36=List!$F$7,List!$E$7,IF($G36=List!$F$8,List!$E$8,IF($G36=List!$F$9,List!$E$9," ")))))))</f>
        <v>0</v>
      </c>
      <c r="J36" s="183">
        <f>(IF($H36=List!$F$4,List!$E$4,IF($H36=List!$F$5,List!$E$5,IF($H36=List!$F$6,List!$E$6,IF($H36=List!$F$7,List!$E$7,IF($H36=List!$F$8,List!$E$8,IF($H36=List!$F$9,List!$E$9," ")))))))</f>
        <v>0</v>
      </c>
      <c r="K36" s="183">
        <f t="shared" si="3"/>
        <v>0</v>
      </c>
      <c r="L36" s="185" t="str">
        <f>(IF($K36&gt;'Risk model'!$Q$22,"Reasonably Possible - Response Required",IF($K36=0," ","Not Reasonably Possible - Acceptable")))</f>
        <v xml:space="preserve"> </v>
      </c>
      <c r="M36" s="195" t="s">
        <v>123</v>
      </c>
      <c r="N36" s="195" t="s">
        <v>186</v>
      </c>
      <c r="O36" s="195" t="s">
        <v>124</v>
      </c>
      <c r="P36" s="177" t="s">
        <v>98</v>
      </c>
      <c r="Q36" s="188" t="s">
        <v>125</v>
      </c>
      <c r="R36" s="55"/>
      <c r="S36" s="195"/>
      <c r="T36" s="195"/>
      <c r="U36" s="195"/>
      <c r="V36" s="177"/>
      <c r="W36" s="188"/>
      <c r="X36" s="170"/>
    </row>
    <row r="37" spans="1:24" ht="45" customHeight="1" x14ac:dyDescent="0.25">
      <c r="A37" s="49"/>
      <c r="B37" s="218"/>
      <c r="C37" s="217" t="str">
        <f t="shared" si="6"/>
        <v xml:space="preserve"> If more, input Objective (Step1)</v>
      </c>
      <c r="D37" s="219"/>
      <c r="E37" s="217" t="str">
        <f t="shared" si="7"/>
        <v xml:space="preserve">  If more, input risk to objective (Step 2)</v>
      </c>
      <c r="F37" s="195"/>
      <c r="G37" s="243"/>
      <c r="H37" s="244"/>
      <c r="I37" s="183">
        <f>(IF($G37=List!$F$4,List!$E$4,IF($G37=List!$F$5,List!$E$5,IF($G37=List!$F$6,List!$E$6,IF($G37=List!$F$7,List!$E$7,IF($G37=List!$F$8,List!$E$8,IF($G37=List!$F$9,List!$E$9," ")))))))</f>
        <v>0</v>
      </c>
      <c r="J37" s="183">
        <f>(IF($H37=List!$F$4,List!$E$4,IF($H37=List!$F$5,List!$E$5,IF($H37=List!$F$6,List!$E$6,IF($H37=List!$F$7,List!$E$7,IF($H37=List!$F$8,List!$E$8,IF($H37=List!$F$9,List!$E$9," ")))))))</f>
        <v>0</v>
      </c>
      <c r="K37" s="183">
        <f t="shared" si="3"/>
        <v>0</v>
      </c>
      <c r="L37" s="185" t="str">
        <f>(IF($K37&gt;'Risk model'!$Q$22,"Reasonably Possible - Response Required",IF($K37=0," ","Not Reasonably Possible - Acceptable")))</f>
        <v xml:space="preserve"> </v>
      </c>
      <c r="M37" s="195" t="s">
        <v>123</v>
      </c>
      <c r="N37" s="195" t="s">
        <v>186</v>
      </c>
      <c r="O37" s="195" t="s">
        <v>124</v>
      </c>
      <c r="P37" s="177" t="s">
        <v>98</v>
      </c>
      <c r="Q37" s="188" t="s">
        <v>125</v>
      </c>
      <c r="R37" s="55"/>
      <c r="S37" s="195"/>
      <c r="T37" s="195"/>
      <c r="U37" s="195"/>
      <c r="V37" s="177"/>
      <c r="W37" s="188"/>
      <c r="X37" s="170"/>
    </row>
    <row r="38" spans="1:24" ht="45" customHeight="1" x14ac:dyDescent="0.25">
      <c r="A38" s="49"/>
      <c r="B38" s="218"/>
      <c r="C38" s="217" t="str">
        <f t="shared" si="6"/>
        <v xml:space="preserve"> If more, input Objective (Step1)</v>
      </c>
      <c r="D38" s="219"/>
      <c r="E38" s="217" t="str">
        <f t="shared" si="7"/>
        <v xml:space="preserve">  If more, input risk to objective (Step 2)</v>
      </c>
      <c r="F38" s="195"/>
      <c r="G38" s="243"/>
      <c r="H38" s="244"/>
      <c r="I38" s="183">
        <f>(IF($G38=List!$F$4,List!$E$4,IF($G38=List!$F$5,List!$E$5,IF($G38=List!$F$6,List!$E$6,IF($G38=List!$F$7,List!$E$7,IF($G38=List!$F$8,List!$E$8,IF($G38=List!$F$9,List!$E$9," ")))))))</f>
        <v>0</v>
      </c>
      <c r="J38" s="183">
        <f>(IF($H38=List!$F$4,List!$E$4,IF($H38=List!$F$5,List!$E$5,IF($H38=List!$F$6,List!$E$6,IF($H38=List!$F$7,List!$E$7,IF($H38=List!$F$8,List!$E$8,IF($H38=List!$F$9,List!$E$9," ")))))))</f>
        <v>0</v>
      </c>
      <c r="K38" s="183">
        <f t="shared" si="3"/>
        <v>0</v>
      </c>
      <c r="L38" s="185" t="str">
        <f>(IF($K38&gt;'Risk model'!$Q$22,"Reasonably Possible - Response Required",IF($K38=0," ","Not Reasonably Possible - Acceptable")))</f>
        <v xml:space="preserve"> </v>
      </c>
      <c r="M38" s="195" t="s">
        <v>123</v>
      </c>
      <c r="N38" s="195" t="s">
        <v>186</v>
      </c>
      <c r="O38" s="195" t="s">
        <v>124</v>
      </c>
      <c r="P38" s="177" t="s">
        <v>98</v>
      </c>
      <c r="Q38" s="188" t="s">
        <v>125</v>
      </c>
      <c r="R38" s="55"/>
      <c r="S38" s="195"/>
      <c r="T38" s="195"/>
      <c r="U38" s="195"/>
      <c r="V38" s="177"/>
      <c r="W38" s="188"/>
      <c r="X38" s="170"/>
    </row>
    <row r="39" spans="1:24" ht="45" customHeight="1" thickBot="1" x14ac:dyDescent="0.3">
      <c r="A39" s="49"/>
      <c r="B39" s="218"/>
      <c r="C39" s="217" t="str">
        <f t="shared" si="6"/>
        <v xml:space="preserve"> If more, input Objective (Step1)</v>
      </c>
      <c r="D39" s="197"/>
      <c r="E39" s="217" t="str">
        <f t="shared" si="7"/>
        <v xml:space="preserve">  If more, input risk to objective (Step 2)</v>
      </c>
      <c r="F39" s="195"/>
      <c r="G39" s="243"/>
      <c r="H39" s="244"/>
      <c r="I39" s="183">
        <f>(IF($G39=List!$F$4,List!$E$4,IF($G39=List!$F$5,List!$E$5,IF($G39=List!$F$6,List!$E$6,IF($G39=List!$F$7,List!$E$7,IF($G39=List!$F$8,List!$E$8,IF($G39=List!$F$9,List!$E$9," ")))))))</f>
        <v>0</v>
      </c>
      <c r="J39" s="183">
        <f>(IF($H39=List!$F$4,List!$E$4,IF($H39=List!$F$5,List!$E$5,IF($H39=List!$F$6,List!$E$6,IF($H39=List!$F$7,List!$E$7,IF($H39=List!$F$8,List!$E$8,IF($H39=List!$F$9,List!$E$9," ")))))))</f>
        <v>0</v>
      </c>
      <c r="K39" s="183">
        <f t="shared" si="3"/>
        <v>0</v>
      </c>
      <c r="L39" s="185" t="str">
        <f>(IF($K39&gt;'Risk model'!$Q$22,"Reasonably Possible - Response Required",IF($K39=0," ","Not Reasonably Possible - Acceptable")))</f>
        <v xml:space="preserve"> </v>
      </c>
      <c r="M39" s="195" t="s">
        <v>123</v>
      </c>
      <c r="N39" s="195" t="s">
        <v>186</v>
      </c>
      <c r="O39" s="195" t="s">
        <v>124</v>
      </c>
      <c r="P39" s="177" t="s">
        <v>98</v>
      </c>
      <c r="Q39" s="188" t="s">
        <v>125</v>
      </c>
      <c r="R39" s="55"/>
      <c r="S39" s="195"/>
      <c r="T39" s="195"/>
      <c r="U39" s="195"/>
      <c r="V39" s="177"/>
      <c r="W39" s="188"/>
      <c r="X39" s="170"/>
    </row>
    <row r="40" spans="1:24" ht="24" customHeight="1" thickBot="1" x14ac:dyDescent="0.3">
      <c r="A40" s="49"/>
      <c r="B40" s="248"/>
      <c r="C40" s="248"/>
      <c r="D40" s="249"/>
      <c r="E40" s="198"/>
      <c r="F40" s="230" t="s">
        <v>165</v>
      </c>
      <c r="G40" s="178"/>
      <c r="H40" s="179"/>
      <c r="I40" s="180"/>
      <c r="J40" s="180"/>
      <c r="K40" s="180"/>
      <c r="L40" s="181"/>
      <c r="M40" s="181"/>
      <c r="N40" s="181"/>
      <c r="O40" s="181"/>
      <c r="P40" s="181"/>
      <c r="Q40" s="182"/>
      <c r="R40" s="55"/>
      <c r="S40" s="181"/>
      <c r="T40" s="181"/>
      <c r="U40" s="181"/>
      <c r="V40" s="181"/>
      <c r="W40" s="182"/>
      <c r="X40" s="170"/>
    </row>
    <row r="41" spans="1:24" ht="39.6" customHeight="1" x14ac:dyDescent="0.25">
      <c r="A41" s="49"/>
      <c r="B41" s="248"/>
      <c r="C41" s="248"/>
      <c r="D41" s="249"/>
      <c r="E41" s="198"/>
      <c r="F41" s="250" t="s">
        <v>409</v>
      </c>
      <c r="G41" s="178"/>
      <c r="H41" s="179"/>
      <c r="I41" s="180"/>
      <c r="J41" s="180"/>
      <c r="K41" s="180"/>
      <c r="L41" s="181"/>
      <c r="M41" s="181"/>
      <c r="N41" s="181"/>
      <c r="O41" s="181"/>
      <c r="P41" s="181"/>
      <c r="Q41" s="182"/>
      <c r="R41" s="55"/>
      <c r="S41" s="181"/>
      <c r="T41" s="181"/>
      <c r="U41" s="181"/>
      <c r="V41" s="181"/>
      <c r="W41" s="182"/>
      <c r="X41" s="170"/>
    </row>
    <row r="42" spans="1:24" ht="5.0999999999999996" customHeight="1" x14ac:dyDescent="0.25">
      <c r="A42" s="52"/>
      <c r="B42" s="65"/>
      <c r="C42" s="65"/>
      <c r="D42" s="44"/>
      <c r="E42" s="44"/>
      <c r="F42" s="44"/>
      <c r="G42" s="173"/>
      <c r="H42" s="174"/>
      <c r="I42" s="72"/>
      <c r="J42" s="72"/>
      <c r="K42" s="72"/>
      <c r="L42" s="73"/>
      <c r="M42" s="62"/>
      <c r="N42" s="62"/>
      <c r="O42" s="62"/>
      <c r="P42" s="62"/>
      <c r="Q42" s="43"/>
      <c r="R42" s="59"/>
      <c r="S42" s="153"/>
      <c r="T42" s="43"/>
      <c r="U42" s="43"/>
      <c r="V42" s="43"/>
      <c r="W42" s="43"/>
      <c r="X42" s="324"/>
    </row>
    <row r="43" spans="1:24" ht="17.399999999999999" x14ac:dyDescent="0.25">
      <c r="X43" s="39"/>
    </row>
    <row r="44" spans="1:24" ht="17.399999999999999" x14ac:dyDescent="0.25">
      <c r="X44" s="39"/>
    </row>
    <row r="45" spans="1:24" ht="17.399999999999999" x14ac:dyDescent="0.25">
      <c r="X45" s="39"/>
    </row>
    <row r="46" spans="1:24" ht="17.399999999999999" x14ac:dyDescent="0.25">
      <c r="X46" s="39"/>
    </row>
    <row r="47" spans="1:24" ht="17.399999999999999" x14ac:dyDescent="0.25">
      <c r="X47" s="39"/>
    </row>
  </sheetData>
  <sheetProtection algorithmName="SHA-512" hashValue="N+MxJvVpNhI2PkjxWc21/JuTk4mGx1vIR0zUOir/lDNU6eOWuQh0Vv3DLKfY+xiEM+cQpuKfBLMxwLVRHwkHFQ==" saltValue="g5oGy8hreH8LvmvYVxmpjw==" spinCount="100000" sheet="1" scenarios="1" formatCells="0" formatColumns="0" insertColumns="0" insertHyperlinks="0" deleteColumns="0" autoFilter="0"/>
  <autoFilter ref="F8:F41" xr:uid="{3590D9BB-0151-4DB7-9943-F194971DAFF7}"/>
  <mergeCells count="62">
    <mergeCell ref="S4:W4"/>
    <mergeCell ref="S6:S7"/>
    <mergeCell ref="T6:T7"/>
    <mergeCell ref="U6:U7"/>
    <mergeCell ref="V6:V7"/>
    <mergeCell ref="W6:W7"/>
    <mergeCell ref="M24:M25"/>
    <mergeCell ref="M29:M30"/>
    <mergeCell ref="M12:M14"/>
    <mergeCell ref="M15:M16"/>
    <mergeCell ref="M17:M18"/>
    <mergeCell ref="M19:M20"/>
    <mergeCell ref="M21:M23"/>
    <mergeCell ref="B17:B27"/>
    <mergeCell ref="D17:D27"/>
    <mergeCell ref="B29:B31"/>
    <mergeCell ref="D29:D31"/>
    <mergeCell ref="B32:B33"/>
    <mergeCell ref="D32:D33"/>
    <mergeCell ref="Q6:Q7"/>
    <mergeCell ref="B7:D7"/>
    <mergeCell ref="G9:H9"/>
    <mergeCell ref="B12:B15"/>
    <mergeCell ref="D12:D15"/>
    <mergeCell ref="B9:D9"/>
    <mergeCell ref="B8:D8"/>
    <mergeCell ref="G8:L8"/>
    <mergeCell ref="G12:G14"/>
    <mergeCell ref="H12:H14"/>
    <mergeCell ref="L12:L14"/>
    <mergeCell ref="G15:G16"/>
    <mergeCell ref="H15:H16"/>
    <mergeCell ref="L15:L16"/>
    <mergeCell ref="M6:M7"/>
    <mergeCell ref="N6:N7"/>
    <mergeCell ref="B6:D6"/>
    <mergeCell ref="F6:F7"/>
    <mergeCell ref="G6:G7"/>
    <mergeCell ref="H6:H7"/>
    <mergeCell ref="I6:I7"/>
    <mergeCell ref="G29:G30"/>
    <mergeCell ref="H29:H30"/>
    <mergeCell ref="L29:L30"/>
    <mergeCell ref="L21:L23"/>
    <mergeCell ref="H21:H23"/>
    <mergeCell ref="G21:G23"/>
    <mergeCell ref="N2:Q2"/>
    <mergeCell ref="G24:G25"/>
    <mergeCell ref="H24:H25"/>
    <mergeCell ref="L24:L25"/>
    <mergeCell ref="L17:L18"/>
    <mergeCell ref="H17:H18"/>
    <mergeCell ref="G17:G18"/>
    <mergeCell ref="L19:L20"/>
    <mergeCell ref="H19:H20"/>
    <mergeCell ref="G19:G20"/>
    <mergeCell ref="J6:J7"/>
    <mergeCell ref="K6:K7"/>
    <mergeCell ref="L6:L7"/>
    <mergeCell ref="O6:O7"/>
    <mergeCell ref="P6:P7"/>
    <mergeCell ref="M4:O4"/>
  </mergeCells>
  <conditionalFormatting sqref="G43:G1048576">
    <cfRule type="cellIs" dxfId="4741" priority="1192" operator="equal">
      <formula>"Very High"</formula>
    </cfRule>
    <cfRule type="cellIs" dxfId="4740" priority="1193" operator="equal">
      <formula>"High"</formula>
    </cfRule>
    <cfRule type="cellIs" dxfId="4739" priority="1194" operator="equal">
      <formula>"Moderate"</formula>
    </cfRule>
    <cfRule type="cellIs" dxfId="4738" priority="1195" operator="equal">
      <formula>"Low"</formula>
    </cfRule>
    <cfRule type="cellIs" dxfId="4737" priority="1196" operator="equal">
      <formula>"Very Low"</formula>
    </cfRule>
  </conditionalFormatting>
  <conditionalFormatting sqref="H43:H1048576">
    <cfRule type="cellIs" dxfId="4736" priority="1187" operator="equal">
      <formula>"Very Low"</formula>
    </cfRule>
    <cfRule type="cellIs" dxfId="4735" priority="1188" operator="equal">
      <formula>"Low"</formula>
    </cfRule>
    <cfRule type="cellIs" dxfId="4734" priority="1189" operator="equal">
      <formula>"Moderate"</formula>
    </cfRule>
    <cfRule type="cellIs" dxfId="4733" priority="1190" operator="equal">
      <formula>"Very High"</formula>
    </cfRule>
    <cfRule type="cellIs" dxfId="4732" priority="1191" operator="equal">
      <formula>"High"</formula>
    </cfRule>
  </conditionalFormatting>
  <conditionalFormatting sqref="G1:G4">
    <cfRule type="cellIs" dxfId="4731" priority="1182" operator="equal">
      <formula>"Very High"</formula>
    </cfRule>
    <cfRule type="cellIs" dxfId="4730" priority="1183" operator="equal">
      <formula>"High"</formula>
    </cfRule>
    <cfRule type="cellIs" dxfId="4729" priority="1184" operator="equal">
      <formula>"Moderate"</formula>
    </cfRule>
    <cfRule type="cellIs" dxfId="4728" priority="1185" operator="equal">
      <formula>"Low"</formula>
    </cfRule>
    <cfRule type="cellIs" dxfId="4727" priority="1186" operator="equal">
      <formula>"Very Low"</formula>
    </cfRule>
  </conditionalFormatting>
  <conditionalFormatting sqref="H1:H4">
    <cfRule type="cellIs" dxfId="4726" priority="1177" operator="equal">
      <formula>"Very Low"</formula>
    </cfRule>
    <cfRule type="cellIs" dxfId="4725" priority="1178" operator="equal">
      <formula>"Low"</formula>
    </cfRule>
    <cfRule type="cellIs" dxfId="4724" priority="1179" operator="equal">
      <formula>"Moderate"</formula>
    </cfRule>
    <cfRule type="cellIs" dxfId="4723" priority="1180" operator="equal">
      <formula>"Very High"</formula>
    </cfRule>
    <cfRule type="cellIs" dxfId="4722" priority="1181" operator="equal">
      <formula>"High"</formula>
    </cfRule>
  </conditionalFormatting>
  <conditionalFormatting sqref="D2:F2">
    <cfRule type="cellIs" dxfId="4721" priority="1162" operator="equal">
      <formula>"Very Low"</formula>
    </cfRule>
    <cfRule type="cellIs" dxfId="4720" priority="1163" operator="equal">
      <formula>"Low"</formula>
    </cfRule>
    <cfRule type="cellIs" dxfId="4719" priority="1164" operator="equal">
      <formula>"Moderate"</formula>
    </cfRule>
    <cfRule type="cellIs" dxfId="4718" priority="1165" operator="equal">
      <formula>"Very High"</formula>
    </cfRule>
    <cfRule type="cellIs" dxfId="4717" priority="1166" operator="equal">
      <formula>"High"</formula>
    </cfRule>
  </conditionalFormatting>
  <conditionalFormatting sqref="G5">
    <cfRule type="cellIs" dxfId="4716" priority="1172" operator="equal">
      <formula>"Very High"</formula>
    </cfRule>
    <cfRule type="cellIs" dxfId="4715" priority="1173" operator="equal">
      <formula>"High"</formula>
    </cfRule>
    <cfRule type="cellIs" dxfId="4714" priority="1174" operator="equal">
      <formula>"Moderate"</formula>
    </cfRule>
    <cfRule type="cellIs" dxfId="4713" priority="1175" operator="equal">
      <formula>"Low"</formula>
    </cfRule>
    <cfRule type="cellIs" dxfId="4712" priority="1176" operator="equal">
      <formula>"Very Low"</formula>
    </cfRule>
  </conditionalFormatting>
  <conditionalFormatting sqref="H5 H12 H17 H19 H21 H24 H26:H27 H29 H31:H33">
    <cfRule type="cellIs" dxfId="4711" priority="1167" operator="equal">
      <formula>"Very Low"</formula>
    </cfRule>
    <cfRule type="cellIs" dxfId="4710" priority="1168" operator="equal">
      <formula>"Low"</formula>
    </cfRule>
    <cfRule type="cellIs" dxfId="4709" priority="1169" operator="equal">
      <formula>"Moderate"</formula>
    </cfRule>
    <cfRule type="cellIs" dxfId="4708" priority="1170" operator="equal">
      <formula>"Very High"</formula>
    </cfRule>
    <cfRule type="cellIs" dxfId="4707" priority="1171" operator="equal">
      <formula>"High"</formula>
    </cfRule>
  </conditionalFormatting>
  <conditionalFormatting sqref="G12 G17 G19 G21 G24 G26:G27 G29 G31:G33">
    <cfRule type="cellIs" dxfId="4706" priority="1157" operator="equal">
      <formula>"Very High"</formula>
    </cfRule>
    <cfRule type="cellIs" dxfId="4705" priority="1158" operator="equal">
      <formula>"High"</formula>
    </cfRule>
    <cfRule type="cellIs" dxfId="4704" priority="1159" operator="equal">
      <formula>"Moderate"</formula>
    </cfRule>
    <cfRule type="cellIs" dxfId="4703" priority="1160" operator="equal">
      <formula>"Low"</formula>
    </cfRule>
    <cfRule type="cellIs" dxfId="4702" priority="1161" operator="equal">
      <formula>"Very Low"</formula>
    </cfRule>
  </conditionalFormatting>
  <conditionalFormatting sqref="G10">
    <cfRule type="cellIs" dxfId="4701" priority="1152" operator="equal">
      <formula>"Very High"</formula>
    </cfRule>
    <cfRule type="cellIs" dxfId="4700" priority="1153" operator="equal">
      <formula>"High"</formula>
    </cfRule>
    <cfRule type="cellIs" dxfId="4699" priority="1154" operator="equal">
      <formula>"Moderate"</formula>
    </cfRule>
    <cfRule type="cellIs" dxfId="4698" priority="1155" operator="equal">
      <formula>"Low"</formula>
    </cfRule>
    <cfRule type="cellIs" dxfId="4697" priority="1156" operator="equal">
      <formula>"Very Low"</formula>
    </cfRule>
  </conditionalFormatting>
  <conditionalFormatting sqref="H10">
    <cfRule type="cellIs" dxfId="4696" priority="1147" operator="equal">
      <formula>"Very Low"</formula>
    </cfRule>
    <cfRule type="cellIs" dxfId="4695" priority="1148" operator="equal">
      <formula>"Low"</formula>
    </cfRule>
    <cfRule type="cellIs" dxfId="4694" priority="1149" operator="equal">
      <formula>"Moderate"</formula>
    </cfRule>
    <cfRule type="cellIs" dxfId="4693" priority="1150" operator="equal">
      <formula>"Very High"</formula>
    </cfRule>
    <cfRule type="cellIs" dxfId="4692" priority="1151" operator="equal">
      <formula>"High"</formula>
    </cfRule>
  </conditionalFormatting>
  <conditionalFormatting sqref="L27">
    <cfRule type="cellIs" dxfId="4691" priority="1052" operator="equal">
      <formula>" "</formula>
    </cfRule>
    <cfRule type="cellIs" dxfId="4690" priority="1145" operator="equal">
      <formula>"Not Reasonably Possible - Acceptable"</formula>
    </cfRule>
    <cfRule type="cellIs" dxfId="4689" priority="1146" operator="equal">
      <formula>"Reasonably Possible - Response Required"</formula>
    </cfRule>
  </conditionalFormatting>
  <conditionalFormatting sqref="L31 L38:L39">
    <cfRule type="cellIs" dxfId="4688" priority="1049" operator="equal">
      <formula>" "</formula>
    </cfRule>
    <cfRule type="cellIs" dxfId="4687" priority="1143" operator="equal">
      <formula>"Not Reasonably Possible - Acceptable"</formula>
    </cfRule>
    <cfRule type="cellIs" dxfId="4686" priority="1144" operator="equal">
      <formula>"Reasonably Possible - Response Required"</formula>
    </cfRule>
  </conditionalFormatting>
  <conditionalFormatting sqref="G11">
    <cfRule type="cellIs" dxfId="4685" priority="1138" operator="equal">
      <formula>"Very High"</formula>
    </cfRule>
    <cfRule type="cellIs" dxfId="4684" priority="1139" operator="equal">
      <formula>"High"</formula>
    </cfRule>
    <cfRule type="cellIs" dxfId="4683" priority="1140" operator="equal">
      <formula>"Moderate"</formula>
    </cfRule>
    <cfRule type="cellIs" dxfId="4682" priority="1141" operator="equal">
      <formula>"Low"</formula>
    </cfRule>
    <cfRule type="cellIs" dxfId="4681" priority="1142" operator="equal">
      <formula>"Very Low"</formula>
    </cfRule>
  </conditionalFormatting>
  <conditionalFormatting sqref="H11">
    <cfRule type="cellIs" dxfId="4680" priority="1133" operator="equal">
      <formula>"Very Low"</formula>
    </cfRule>
    <cfRule type="cellIs" dxfId="4679" priority="1134" operator="equal">
      <formula>"Low"</formula>
    </cfRule>
    <cfRule type="cellIs" dxfId="4678" priority="1135" operator="equal">
      <formula>"Moderate"</formula>
    </cfRule>
    <cfRule type="cellIs" dxfId="4677" priority="1136" operator="equal">
      <formula>"Very High"</formula>
    </cfRule>
    <cfRule type="cellIs" dxfId="4676" priority="1137" operator="equal">
      <formula>"High"</formula>
    </cfRule>
  </conditionalFormatting>
  <conditionalFormatting sqref="G28">
    <cfRule type="cellIs" dxfId="4675" priority="1128" operator="equal">
      <formula>"Very High"</formula>
    </cfRule>
    <cfRule type="cellIs" dxfId="4674" priority="1129" operator="equal">
      <formula>"High"</formula>
    </cfRule>
    <cfRule type="cellIs" dxfId="4673" priority="1130" operator="equal">
      <formula>"Moderate"</formula>
    </cfRule>
    <cfRule type="cellIs" dxfId="4672" priority="1131" operator="equal">
      <formula>"Low"</formula>
    </cfRule>
    <cfRule type="cellIs" dxfId="4671" priority="1132" operator="equal">
      <formula>"Very Low"</formula>
    </cfRule>
  </conditionalFormatting>
  <conditionalFormatting sqref="H28">
    <cfRule type="cellIs" dxfId="4670" priority="1123" operator="equal">
      <formula>"Very Low"</formula>
    </cfRule>
    <cfRule type="cellIs" dxfId="4669" priority="1124" operator="equal">
      <formula>"Low"</formula>
    </cfRule>
    <cfRule type="cellIs" dxfId="4668" priority="1125" operator="equal">
      <formula>"Moderate"</formula>
    </cfRule>
    <cfRule type="cellIs" dxfId="4667" priority="1126" operator="equal">
      <formula>"Very High"</formula>
    </cfRule>
    <cfRule type="cellIs" dxfId="4666" priority="1127" operator="equal">
      <formula>"High"</formula>
    </cfRule>
  </conditionalFormatting>
  <conditionalFormatting sqref="L35">
    <cfRule type="cellIs" dxfId="4665" priority="1048" operator="equal">
      <formula>" "</formula>
    </cfRule>
    <cfRule type="cellIs" dxfId="4664" priority="1116" operator="equal">
      <formula>"Not Reasonably Possible - Acceptable"</formula>
    </cfRule>
    <cfRule type="cellIs" dxfId="4663" priority="1117" operator="equal">
      <formula>"Reasonably Possible - Response Required"</formula>
    </cfRule>
  </conditionalFormatting>
  <conditionalFormatting sqref="D35">
    <cfRule type="cellIs" dxfId="4662" priority="991" operator="equal">
      <formula>"Input here any additional Quality Objective"</formula>
    </cfRule>
    <cfRule type="containsBlanks" dxfId="4661" priority="1091">
      <formula>LEN(TRIM(D35))=0</formula>
    </cfRule>
    <cfRule type="cellIs" dxfId="4660" priority="1115" operator="notEqual">
      <formula>"Input here any additional Quality Objective"</formula>
    </cfRule>
  </conditionalFormatting>
  <conditionalFormatting sqref="L12">
    <cfRule type="cellIs" dxfId="4659" priority="1106" operator="equal">
      <formula>"Assessment incomplete"</formula>
    </cfRule>
    <cfRule type="cellIs" dxfId="4658" priority="1107" operator="equal">
      <formula>"Not Reasonably Possible - Acceptable"</formula>
    </cfRule>
    <cfRule type="cellIs" dxfId="4657" priority="1108" operator="equal">
      <formula>"Reasonably Possible - Response Required"</formula>
    </cfRule>
  </conditionalFormatting>
  <conditionalFormatting sqref="L17">
    <cfRule type="cellIs" dxfId="4656" priority="1103" operator="equal">
      <formula>"Assessment incomplete"</formula>
    </cfRule>
    <cfRule type="cellIs" dxfId="4655" priority="1104" operator="equal">
      <formula>"Not Reasonably Possible - Acceptable"</formula>
    </cfRule>
    <cfRule type="cellIs" dxfId="4654" priority="1105" operator="equal">
      <formula>"Reasonably Possible - Response Required"</formula>
    </cfRule>
  </conditionalFormatting>
  <conditionalFormatting sqref="L29">
    <cfRule type="cellIs" dxfId="4653" priority="1100" operator="equal">
      <formula>"Assessment incomplete"</formula>
    </cfRule>
    <cfRule type="cellIs" dxfId="4652" priority="1101" operator="equal">
      <formula>"Not Reasonably Possible - Acceptable"</formula>
    </cfRule>
    <cfRule type="cellIs" dxfId="4651" priority="1102" operator="equal">
      <formula>"Reasonably Possible - Response Required"</formula>
    </cfRule>
  </conditionalFormatting>
  <conditionalFormatting sqref="F31">
    <cfRule type="cellIs" dxfId="4650" priority="995" operator="equal">
      <formula>"Input here any additional Quality Risks"</formula>
    </cfRule>
    <cfRule type="containsBlanks" dxfId="4649" priority="1098">
      <formula>LEN(TRIM(F31))=0</formula>
    </cfRule>
    <cfRule type="cellIs" dxfId="4648" priority="1099" operator="notEqual">
      <formula>"Input here any additional Quality Risks"</formula>
    </cfRule>
  </conditionalFormatting>
  <conditionalFormatting sqref="F35">
    <cfRule type="cellIs" dxfId="4647" priority="994" operator="equal">
      <formula>"Input here any additional Quality Risks"</formula>
    </cfRule>
    <cfRule type="containsBlanks" dxfId="4646" priority="1096">
      <formula>LEN(TRIM(F35))=0</formula>
    </cfRule>
    <cfRule type="cellIs" dxfId="4645" priority="1097" operator="notEqual">
      <formula>"Input here any additional Quality Risks"</formula>
    </cfRule>
  </conditionalFormatting>
  <conditionalFormatting sqref="F38">
    <cfRule type="cellIs" dxfId="4644" priority="993" operator="equal">
      <formula>"Input here any additional Quality Risks"</formula>
    </cfRule>
    <cfRule type="containsBlanks" dxfId="4643" priority="1094">
      <formula>LEN(TRIM(F38))=0</formula>
    </cfRule>
    <cfRule type="cellIs" dxfId="4642" priority="1095" operator="notEqual">
      <formula>"Input here any additional Quality Risks"</formula>
    </cfRule>
  </conditionalFormatting>
  <conditionalFormatting sqref="F39">
    <cfRule type="cellIs" dxfId="4641" priority="992" operator="equal">
      <formula>"Input here any additional Quality Risks"</formula>
    </cfRule>
    <cfRule type="containsBlanks" dxfId="4640" priority="1092">
      <formula>LEN(TRIM(F39))=0</formula>
    </cfRule>
    <cfRule type="cellIs" dxfId="4639" priority="1093" operator="notEqual">
      <formula>"Input here any additional Quality Risks"</formula>
    </cfRule>
  </conditionalFormatting>
  <conditionalFormatting sqref="D39">
    <cfRule type="cellIs" dxfId="4638" priority="990" operator="equal">
      <formula>"Input here any additional Quality Objective"</formula>
    </cfRule>
    <cfRule type="containsBlanks" dxfId="4637" priority="1089">
      <formula>LEN(TRIM(D39))=0</formula>
    </cfRule>
    <cfRule type="cellIs" dxfId="4636" priority="1090" operator="notEqual">
      <formula>"Input here any additional Quality Objective"</formula>
    </cfRule>
  </conditionalFormatting>
  <conditionalFormatting sqref="N2">
    <cfRule type="cellIs" dxfId="4635" priority="1078" operator="equal">
      <formula>"Very Low"</formula>
    </cfRule>
    <cfRule type="cellIs" dxfId="4634" priority="1079" operator="equal">
      <formula>"Low"</formula>
    </cfRule>
    <cfRule type="cellIs" dxfId="4633" priority="1080" operator="equal">
      <formula>"Moderate"</formula>
    </cfRule>
    <cfRule type="cellIs" dxfId="4632" priority="1081" operator="equal">
      <formula>"Very High"</formula>
    </cfRule>
    <cfRule type="cellIs" dxfId="4631" priority="1082" operator="equal">
      <formula>"High"</formula>
    </cfRule>
  </conditionalFormatting>
  <conditionalFormatting sqref="N27">
    <cfRule type="expression" dxfId="4630" priority="1040">
      <formula>$L27=" "</formula>
    </cfRule>
    <cfRule type="expression" dxfId="4629" priority="1045">
      <formula>$L27="Assessment incomplete"</formula>
    </cfRule>
    <cfRule type="expression" dxfId="4628" priority="1046">
      <formula>$L27="Reasonably Possible - Response Required"</formula>
    </cfRule>
    <cfRule type="expression" dxfId="4627" priority="1047">
      <formula>$L27="Not Reasonably Possible - Acceptable"</formula>
    </cfRule>
  </conditionalFormatting>
  <conditionalFormatting sqref="M27">
    <cfRule type="expression" dxfId="4626" priority="1041">
      <formula>$L27=" "</formula>
    </cfRule>
    <cfRule type="expression" dxfId="4625" priority="1042">
      <formula>$L27="Assessment incomplete"</formula>
    </cfRule>
    <cfRule type="expression" dxfId="4624" priority="1043">
      <formula>$L27="Not Reasonably Possible - Acceptable"</formula>
    </cfRule>
    <cfRule type="expression" dxfId="4623" priority="1044">
      <formula>$L27="Reasonably Possible - Response Required"</formula>
    </cfRule>
  </conditionalFormatting>
  <conditionalFormatting sqref="N31">
    <cfRule type="expression" dxfId="4622" priority="1032">
      <formula>$L31=" "</formula>
    </cfRule>
    <cfRule type="expression" dxfId="4621" priority="1037">
      <formula>$L31="Assessment incomplete"</formula>
    </cfRule>
    <cfRule type="expression" dxfId="4620" priority="1038">
      <formula>$L31="Reasonably Possible - Response Required"</formula>
    </cfRule>
    <cfRule type="expression" dxfId="4619" priority="1039">
      <formula>$L31="Not Reasonably Possible - Acceptable"</formula>
    </cfRule>
  </conditionalFormatting>
  <conditionalFormatting sqref="M31">
    <cfRule type="expression" dxfId="4618" priority="1033">
      <formula>$L31=" "</formula>
    </cfRule>
    <cfRule type="expression" dxfId="4617" priority="1034">
      <formula>$L31="Assessment incomplete"</formula>
    </cfRule>
    <cfRule type="expression" dxfId="4616" priority="1035">
      <formula>$L31="Not Reasonably Possible - Acceptable"</formula>
    </cfRule>
    <cfRule type="expression" dxfId="4615" priority="1036">
      <formula>$L31="Reasonably Possible - Response Required"</formula>
    </cfRule>
  </conditionalFormatting>
  <conditionalFormatting sqref="N35">
    <cfRule type="expression" dxfId="4614" priority="1024">
      <formula>$L35=" "</formula>
    </cfRule>
    <cfRule type="expression" dxfId="4613" priority="1029">
      <formula>$L35="Assessment incomplete"</formula>
    </cfRule>
    <cfRule type="expression" dxfId="4612" priority="1030">
      <formula>$L35="Reasonably Possible - Response Required"</formula>
    </cfRule>
    <cfRule type="expression" dxfId="4611" priority="1031">
      <formula>$L35="Not Reasonably Possible - Acceptable"</formula>
    </cfRule>
  </conditionalFormatting>
  <conditionalFormatting sqref="M35">
    <cfRule type="expression" dxfId="4610" priority="1025">
      <formula>$L35=" "</formula>
    </cfRule>
    <cfRule type="expression" dxfId="4609" priority="1026">
      <formula>$L35="Assessment incomplete"</formula>
    </cfRule>
    <cfRule type="expression" dxfId="4608" priority="1027">
      <formula>$L35="Not Reasonably Possible - Acceptable"</formula>
    </cfRule>
    <cfRule type="expression" dxfId="4607" priority="1028">
      <formula>$L35="Reasonably Possible - Response Required"</formula>
    </cfRule>
  </conditionalFormatting>
  <conditionalFormatting sqref="N38">
    <cfRule type="expression" dxfId="4606" priority="1016">
      <formula>$L38=" "</formula>
    </cfRule>
    <cfRule type="expression" dxfId="4605" priority="1021">
      <formula>$L38="Assessment incomplete"</formula>
    </cfRule>
    <cfRule type="expression" dxfId="4604" priority="1022">
      <formula>$L38="Reasonably Possible - Response Required"</formula>
    </cfRule>
    <cfRule type="expression" dxfId="4603" priority="1023">
      <formula>$L38="Not Reasonably Possible - Acceptable"</formula>
    </cfRule>
  </conditionalFormatting>
  <conditionalFormatting sqref="M38">
    <cfRule type="expression" dxfId="4602" priority="1017">
      <formula>$L38=" "</formula>
    </cfRule>
    <cfRule type="expression" dxfId="4601" priority="1018">
      <formula>$L38="Assessment incomplete"</formula>
    </cfRule>
    <cfRule type="expression" dxfId="4600" priority="1019">
      <formula>$L38="Not Reasonably Possible - Acceptable"</formula>
    </cfRule>
    <cfRule type="expression" dxfId="4599" priority="1020">
      <formula>$L38="Reasonably Possible - Response Required"</formula>
    </cfRule>
  </conditionalFormatting>
  <conditionalFormatting sqref="N39">
    <cfRule type="expression" dxfId="4598" priority="1008">
      <formula>$L39=" "</formula>
    </cfRule>
    <cfRule type="expression" dxfId="4597" priority="1013">
      <formula>$L39="Assessment incomplete"</formula>
    </cfRule>
    <cfRule type="expression" dxfId="4596" priority="1014">
      <formula>$L39="Reasonably Possible - Response Required"</formula>
    </cfRule>
    <cfRule type="expression" dxfId="4595" priority="1015">
      <formula>$L39="Not Reasonably Possible - Acceptable"</formula>
    </cfRule>
  </conditionalFormatting>
  <conditionalFormatting sqref="M39">
    <cfRule type="expression" dxfId="4594" priority="1009">
      <formula>$L39=" "</formula>
    </cfRule>
    <cfRule type="expression" dxfId="4593" priority="1010">
      <formula>$L39="Assessment incomplete"</formula>
    </cfRule>
    <cfRule type="expression" dxfId="4592" priority="1011">
      <formula>$L39="Not Reasonably Possible - Acceptable"</formula>
    </cfRule>
    <cfRule type="expression" dxfId="4591" priority="1012">
      <formula>$L39="Reasonably Possible - Response Required"</formula>
    </cfRule>
  </conditionalFormatting>
  <conditionalFormatting sqref="M12 M29">
    <cfRule type="expression" dxfId="4590" priority="984">
      <formula>$L12="Assessment incomplete"</formula>
    </cfRule>
    <cfRule type="expression" dxfId="4589" priority="985">
      <formula>$L12="Not Reasonably Possible - Acceptable"</formula>
    </cfRule>
    <cfRule type="expression" dxfId="4588" priority="986">
      <formula>$L12="Reasonably Possible - Response Required"</formula>
    </cfRule>
  </conditionalFormatting>
  <conditionalFormatting sqref="M17">
    <cfRule type="expression" dxfId="4587" priority="981">
      <formula>$L17="Assessment incomplete"</formula>
    </cfRule>
    <cfRule type="expression" dxfId="4586" priority="982">
      <formula>$L17="Not Reasonably Possible - Acceptable"</formula>
    </cfRule>
    <cfRule type="expression" dxfId="4585" priority="983">
      <formula>$L17="Reasonably Possible - Response Required"</formula>
    </cfRule>
  </conditionalFormatting>
  <conditionalFormatting sqref="G42">
    <cfRule type="cellIs" dxfId="4584" priority="972" operator="equal">
      <formula>"Very High"</formula>
    </cfRule>
    <cfRule type="cellIs" dxfId="4583" priority="973" operator="equal">
      <formula>"High"</formula>
    </cfRule>
    <cfRule type="cellIs" dxfId="4582" priority="974" operator="equal">
      <formula>"Moderate"</formula>
    </cfRule>
    <cfRule type="cellIs" dxfId="4581" priority="975" operator="equal">
      <formula>"Low"</formula>
    </cfRule>
    <cfRule type="cellIs" dxfId="4580" priority="976" operator="equal">
      <formula>"Very Low"</formula>
    </cfRule>
  </conditionalFormatting>
  <conditionalFormatting sqref="H42">
    <cfRule type="cellIs" dxfId="4579" priority="967" operator="equal">
      <formula>"Very Low"</formula>
    </cfRule>
    <cfRule type="cellIs" dxfId="4578" priority="968" operator="equal">
      <formula>"Low"</formula>
    </cfRule>
    <cfRule type="cellIs" dxfId="4577" priority="969" operator="equal">
      <formula>"Moderate"</formula>
    </cfRule>
    <cfRule type="cellIs" dxfId="4576" priority="970" operator="equal">
      <formula>"Very High"</formula>
    </cfRule>
    <cfRule type="cellIs" dxfId="4575" priority="971" operator="equal">
      <formula>"High"</formula>
    </cfRule>
  </conditionalFormatting>
  <conditionalFormatting sqref="P17">
    <cfRule type="expression" dxfId="4574" priority="964">
      <formula>$L17="Assessment incomplete"</formula>
    </cfRule>
  </conditionalFormatting>
  <conditionalFormatting sqref="P27">
    <cfRule type="expression" dxfId="4573" priority="963">
      <formula>$L27=" "</formula>
    </cfRule>
  </conditionalFormatting>
  <conditionalFormatting sqref="P31">
    <cfRule type="expression" dxfId="4572" priority="961">
      <formula>$L31=" "</formula>
    </cfRule>
  </conditionalFormatting>
  <conditionalFormatting sqref="P35">
    <cfRule type="expression" dxfId="4571" priority="960">
      <formula>$L35=" "</formula>
    </cfRule>
  </conditionalFormatting>
  <conditionalFormatting sqref="P38">
    <cfRule type="expression" dxfId="4570" priority="959">
      <formula>$L38=" "</formula>
    </cfRule>
  </conditionalFormatting>
  <conditionalFormatting sqref="P39">
    <cfRule type="expression" dxfId="4569" priority="958">
      <formula>$L39=" "</formula>
    </cfRule>
  </conditionalFormatting>
  <conditionalFormatting sqref="F27">
    <cfRule type="cellIs" dxfId="4568" priority="954" operator="equal">
      <formula>"Input here any additional Quality Risks"</formula>
    </cfRule>
    <cfRule type="containsBlanks" dxfId="4567" priority="955">
      <formula>LEN(TRIM(F27))=0</formula>
    </cfRule>
    <cfRule type="cellIs" dxfId="4566" priority="956" operator="notEqual">
      <formula>"Input here any additional Quality Risks"</formula>
    </cfRule>
  </conditionalFormatting>
  <conditionalFormatting sqref="B35">
    <cfRule type="containsBlanks" dxfId="4565" priority="953">
      <formula>LEN(TRIM(B35))=0</formula>
    </cfRule>
    <cfRule type="notContainsBlanks" dxfId="4564" priority="1197">
      <formula>LEN(TRIM(B35))&gt;0</formula>
    </cfRule>
  </conditionalFormatting>
  <conditionalFormatting sqref="B38">
    <cfRule type="containsBlanks" dxfId="4563" priority="951">
      <formula>LEN(TRIM(B38))=0</formula>
    </cfRule>
    <cfRule type="notContainsBlanks" dxfId="4562" priority="952">
      <formula>LEN(TRIM(B38))&gt;0</formula>
    </cfRule>
  </conditionalFormatting>
  <conditionalFormatting sqref="B39">
    <cfRule type="containsBlanks" dxfId="4561" priority="949">
      <formula>LEN(TRIM(B39))=0</formula>
    </cfRule>
    <cfRule type="notContainsBlanks" dxfId="4560" priority="950">
      <formula>LEN(TRIM(B39))&gt;0</formula>
    </cfRule>
  </conditionalFormatting>
  <conditionalFormatting sqref="D38">
    <cfRule type="cellIs" dxfId="4559" priority="946" operator="equal">
      <formula>"Input here any additional Quality Objective"</formula>
    </cfRule>
    <cfRule type="containsBlanks" dxfId="4558" priority="947">
      <formula>LEN(TRIM(D38))=0</formula>
    </cfRule>
    <cfRule type="cellIs" dxfId="4557" priority="948" operator="notEqual">
      <formula>"Input here any additional Quality Objective"</formula>
    </cfRule>
  </conditionalFormatting>
  <conditionalFormatting sqref="O17">
    <cfRule type="expression" dxfId="4556" priority="924">
      <formula>$L17="Assessment incomplete"</formula>
    </cfRule>
    <cfRule type="expression" dxfId="4555" priority="925">
      <formula>$L17="Reasonably Possible - Response Required"</formula>
    </cfRule>
    <cfRule type="expression" dxfId="4554" priority="926">
      <formula>$L17="Not Reasonably Possible - Acceptable"</formula>
    </cfRule>
  </conditionalFormatting>
  <conditionalFormatting sqref="O27">
    <cfRule type="expression" dxfId="4553" priority="921">
      <formula>$L27=" "</formula>
    </cfRule>
    <cfRule type="expression" dxfId="4552" priority="922">
      <formula>$L27="Reasonably Possible - Response Required"</formula>
    </cfRule>
    <cfRule type="expression" dxfId="4551" priority="923">
      <formula>$L27="Not Reasonably Possible - Acceptable"</formula>
    </cfRule>
  </conditionalFormatting>
  <conditionalFormatting sqref="O31">
    <cfRule type="expression" dxfId="4550" priority="915">
      <formula>$L31=" "</formula>
    </cfRule>
    <cfRule type="expression" dxfId="4549" priority="916">
      <formula>$L31="Reasonably Possible - Response Required"</formula>
    </cfRule>
    <cfRule type="expression" dxfId="4548" priority="917">
      <formula>$L31="Not Reasonably Possible - Acceptable"</formula>
    </cfRule>
  </conditionalFormatting>
  <conditionalFormatting sqref="O35">
    <cfRule type="expression" dxfId="4547" priority="912">
      <formula>$L35=" "</formula>
    </cfRule>
    <cfRule type="expression" dxfId="4546" priority="913">
      <formula>$L35="Reasonably Possible - Response Required"</formula>
    </cfRule>
    <cfRule type="expression" dxfId="4545" priority="914">
      <formula>$L35="Not Reasonably Possible - Acceptable"</formula>
    </cfRule>
  </conditionalFormatting>
  <conditionalFormatting sqref="O38">
    <cfRule type="expression" dxfId="4544" priority="909">
      <formula>$L38=" "</formula>
    </cfRule>
    <cfRule type="expression" dxfId="4543" priority="910">
      <formula>$L38="Reasonably Possible - Response Required"</formula>
    </cfRule>
    <cfRule type="expression" dxfId="4542" priority="911">
      <formula>$L38="Not Reasonably Possible - Acceptable"</formula>
    </cfRule>
  </conditionalFormatting>
  <conditionalFormatting sqref="G41">
    <cfRule type="cellIs" dxfId="4541" priority="901" operator="equal">
      <formula>"Very High"</formula>
    </cfRule>
    <cfRule type="cellIs" dxfId="4540" priority="902" operator="equal">
      <formula>"High"</formula>
    </cfRule>
    <cfRule type="cellIs" dxfId="4539" priority="903" operator="equal">
      <formula>"Moderate"</formula>
    </cfRule>
    <cfRule type="cellIs" dxfId="4538" priority="904" operator="equal">
      <formula>"Low"</formula>
    </cfRule>
    <cfRule type="cellIs" dxfId="4537" priority="905" operator="equal">
      <formula>"Very Low"</formula>
    </cfRule>
  </conditionalFormatting>
  <conditionalFormatting sqref="H41">
    <cfRule type="cellIs" dxfId="4536" priority="896" operator="equal">
      <formula>"Very Low"</formula>
    </cfRule>
    <cfRule type="cellIs" dxfId="4535" priority="897" operator="equal">
      <formula>"Low"</formula>
    </cfRule>
    <cfRule type="cellIs" dxfId="4534" priority="898" operator="equal">
      <formula>"Moderate"</formula>
    </cfRule>
    <cfRule type="cellIs" dxfId="4533" priority="899" operator="equal">
      <formula>"Very High"</formula>
    </cfRule>
    <cfRule type="cellIs" dxfId="4532" priority="900" operator="equal">
      <formula>"High"</formula>
    </cfRule>
  </conditionalFormatting>
  <conditionalFormatting sqref="G40">
    <cfRule type="cellIs" dxfId="4531" priority="891" operator="equal">
      <formula>"Very High"</formula>
    </cfRule>
    <cfRule type="cellIs" dxfId="4530" priority="892" operator="equal">
      <formula>"High"</formula>
    </cfRule>
    <cfRule type="cellIs" dxfId="4529" priority="893" operator="equal">
      <formula>"Moderate"</formula>
    </cfRule>
    <cfRule type="cellIs" dxfId="4528" priority="894" operator="equal">
      <formula>"Low"</formula>
    </cfRule>
    <cfRule type="cellIs" dxfId="4527" priority="895" operator="equal">
      <formula>"Very Low"</formula>
    </cfRule>
  </conditionalFormatting>
  <conditionalFormatting sqref="H40">
    <cfRule type="cellIs" dxfId="4526" priority="886" operator="equal">
      <formula>"Very Low"</formula>
    </cfRule>
    <cfRule type="cellIs" dxfId="4525" priority="887" operator="equal">
      <formula>"Low"</formula>
    </cfRule>
    <cfRule type="cellIs" dxfId="4524" priority="888" operator="equal">
      <formula>"Moderate"</formula>
    </cfRule>
    <cfRule type="cellIs" dxfId="4523" priority="889" operator="equal">
      <formula>"Very High"</formula>
    </cfRule>
    <cfRule type="cellIs" dxfId="4522" priority="890" operator="equal">
      <formula>"High"</formula>
    </cfRule>
  </conditionalFormatting>
  <conditionalFormatting sqref="L36">
    <cfRule type="cellIs" dxfId="4521" priority="881" operator="equal">
      <formula>" "</formula>
    </cfRule>
    <cfRule type="cellIs" dxfId="4520" priority="884" operator="equal">
      <formula>"Not Reasonably Possible - Acceptable"</formula>
    </cfRule>
    <cfRule type="cellIs" dxfId="4519" priority="885" operator="equal">
      <formula>"Reasonably Possible - Response Required"</formula>
    </cfRule>
  </conditionalFormatting>
  <conditionalFormatting sqref="F36">
    <cfRule type="cellIs" dxfId="4518" priority="871" operator="equal">
      <formula>"Input here any additional Quality Risks"</formula>
    </cfRule>
    <cfRule type="containsBlanks" dxfId="4517" priority="882">
      <formula>LEN(TRIM(F36))=0</formula>
    </cfRule>
    <cfRule type="cellIs" dxfId="4516" priority="883" operator="notEqual">
      <formula>"Input here any additional Quality Risks"</formula>
    </cfRule>
  </conditionalFormatting>
  <conditionalFormatting sqref="N36">
    <cfRule type="expression" dxfId="4515" priority="873">
      <formula>$L36=" "</formula>
    </cfRule>
    <cfRule type="expression" dxfId="4514" priority="878">
      <formula>$L36="Assessment incomplete"</formula>
    </cfRule>
    <cfRule type="expression" dxfId="4513" priority="879">
      <formula>$L36="Reasonably Possible - Response Required"</formula>
    </cfRule>
    <cfRule type="expression" dxfId="4512" priority="880">
      <formula>$L36="Not Reasonably Possible - Acceptable"</formula>
    </cfRule>
  </conditionalFormatting>
  <conditionalFormatting sqref="M36">
    <cfRule type="expression" dxfId="4511" priority="874">
      <formula>$L36=" "</formula>
    </cfRule>
    <cfRule type="expression" dxfId="4510" priority="875">
      <formula>$L36="Assessment incomplete"</formula>
    </cfRule>
    <cfRule type="expression" dxfId="4509" priority="876">
      <formula>$L36="Not Reasonably Possible - Acceptable"</formula>
    </cfRule>
    <cfRule type="expression" dxfId="4508" priority="877">
      <formula>$L36="Reasonably Possible - Response Required"</formula>
    </cfRule>
  </conditionalFormatting>
  <conditionalFormatting sqref="P36">
    <cfRule type="expression" dxfId="4507" priority="870">
      <formula>$L36=" "</formula>
    </cfRule>
  </conditionalFormatting>
  <conditionalFormatting sqref="B36">
    <cfRule type="containsBlanks" dxfId="4506" priority="868">
      <formula>LEN(TRIM(B36))=0</formula>
    </cfRule>
    <cfRule type="notContainsBlanks" dxfId="4505" priority="869">
      <formula>LEN(TRIM(B36))&gt;0</formula>
    </cfRule>
  </conditionalFormatting>
  <conditionalFormatting sqref="D36">
    <cfRule type="cellIs" dxfId="4504" priority="865" operator="equal">
      <formula>"Input here any additional Quality Objective"</formula>
    </cfRule>
    <cfRule type="containsBlanks" dxfId="4503" priority="866">
      <formula>LEN(TRIM(D36))=0</formula>
    </cfRule>
    <cfRule type="cellIs" dxfId="4502" priority="867" operator="notEqual">
      <formula>"Input here any additional Quality Objective"</formula>
    </cfRule>
  </conditionalFormatting>
  <conditionalFormatting sqref="O36">
    <cfRule type="expression" dxfId="4501" priority="862">
      <formula>$L36=" "</formula>
    </cfRule>
    <cfRule type="expression" dxfId="4500" priority="863">
      <formula>$L36="Reasonably Possible - Response Required"</formula>
    </cfRule>
    <cfRule type="expression" dxfId="4499" priority="864">
      <formula>$L36="Not Reasonably Possible - Acceptable"</formula>
    </cfRule>
  </conditionalFormatting>
  <conditionalFormatting sqref="L37">
    <cfRule type="cellIs" dxfId="4498" priority="857" operator="equal">
      <formula>" "</formula>
    </cfRule>
    <cfRule type="cellIs" dxfId="4497" priority="860" operator="equal">
      <formula>"Not Reasonably Possible - Acceptable"</formula>
    </cfRule>
    <cfRule type="cellIs" dxfId="4496" priority="861" operator="equal">
      <formula>"Reasonably Possible - Response Required"</formula>
    </cfRule>
  </conditionalFormatting>
  <conditionalFormatting sqref="F37">
    <cfRule type="cellIs" dxfId="4495" priority="847" operator="equal">
      <formula>"Input here any additional Quality Risks"</formula>
    </cfRule>
    <cfRule type="containsBlanks" dxfId="4494" priority="858">
      <formula>LEN(TRIM(F37))=0</formula>
    </cfRule>
    <cfRule type="cellIs" dxfId="4493" priority="859" operator="notEqual">
      <formula>"Input here any additional Quality Risks"</formula>
    </cfRule>
  </conditionalFormatting>
  <conditionalFormatting sqref="N37">
    <cfRule type="expression" dxfId="4492" priority="849">
      <formula>$L37=" "</formula>
    </cfRule>
    <cfRule type="expression" dxfId="4491" priority="854">
      <formula>$L37="Assessment incomplete"</formula>
    </cfRule>
    <cfRule type="expression" dxfId="4490" priority="855">
      <formula>$L37="Reasonably Possible - Response Required"</formula>
    </cfRule>
    <cfRule type="expression" dxfId="4489" priority="856">
      <formula>$L37="Not Reasonably Possible - Acceptable"</formula>
    </cfRule>
  </conditionalFormatting>
  <conditionalFormatting sqref="M37">
    <cfRule type="expression" dxfId="4488" priority="850">
      <formula>$L37=" "</formula>
    </cfRule>
    <cfRule type="expression" dxfId="4487" priority="851">
      <formula>$L37="Assessment incomplete"</formula>
    </cfRule>
    <cfRule type="expression" dxfId="4486" priority="852">
      <formula>$L37="Not Reasonably Possible - Acceptable"</formula>
    </cfRule>
    <cfRule type="expression" dxfId="4485" priority="853">
      <formula>$L37="Reasonably Possible - Response Required"</formula>
    </cfRule>
  </conditionalFormatting>
  <conditionalFormatting sqref="P37">
    <cfRule type="expression" dxfId="4484" priority="846">
      <formula>$L37=" "</formula>
    </cfRule>
  </conditionalFormatting>
  <conditionalFormatting sqref="B37">
    <cfRule type="containsBlanks" dxfId="4483" priority="844">
      <formula>LEN(TRIM(B37))=0</formula>
    </cfRule>
    <cfRule type="notContainsBlanks" dxfId="4482" priority="845">
      <formula>LEN(TRIM(B37))&gt;0</formula>
    </cfRule>
  </conditionalFormatting>
  <conditionalFormatting sqref="D37">
    <cfRule type="cellIs" dxfId="4481" priority="841" operator="equal">
      <formula>"Input here any additional Quality Objective"</formula>
    </cfRule>
    <cfRule type="containsBlanks" dxfId="4480" priority="842">
      <formula>LEN(TRIM(D37))=0</formula>
    </cfRule>
    <cfRule type="cellIs" dxfId="4479" priority="843" operator="notEqual">
      <formula>"Input here any additional Quality Objective"</formula>
    </cfRule>
  </conditionalFormatting>
  <conditionalFormatting sqref="H35:H39">
    <cfRule type="cellIs" dxfId="4478" priority="836" operator="equal">
      <formula>"Very Low"</formula>
    </cfRule>
    <cfRule type="cellIs" dxfId="4477" priority="837" operator="equal">
      <formula>"Low"</formula>
    </cfRule>
    <cfRule type="cellIs" dxfId="4476" priority="838" operator="equal">
      <formula>"Moderate"</formula>
    </cfRule>
    <cfRule type="cellIs" dxfId="4475" priority="839" operator="equal">
      <formula>"Very High"</formula>
    </cfRule>
    <cfRule type="cellIs" dxfId="4474" priority="840" operator="equal">
      <formula>"High"</formula>
    </cfRule>
  </conditionalFormatting>
  <conditionalFormatting sqref="G35:G39">
    <cfRule type="cellIs" dxfId="4473" priority="831" operator="equal">
      <formula>"Very High"</formula>
    </cfRule>
    <cfRule type="cellIs" dxfId="4472" priority="832" operator="equal">
      <formula>"High"</formula>
    </cfRule>
    <cfRule type="cellIs" dxfId="4471" priority="833" operator="equal">
      <formula>"Moderate"</formula>
    </cfRule>
    <cfRule type="cellIs" dxfId="4470" priority="834" operator="equal">
      <formula>"Low"</formula>
    </cfRule>
    <cfRule type="cellIs" dxfId="4469" priority="835" operator="equal">
      <formula>"Very Low"</formula>
    </cfRule>
  </conditionalFormatting>
  <conditionalFormatting sqref="O37">
    <cfRule type="expression" dxfId="4468" priority="828">
      <formula>$L37=" "</formula>
    </cfRule>
    <cfRule type="expression" dxfId="4467" priority="829">
      <formula>$L37="Reasonably Possible - Response Required"</formula>
    </cfRule>
    <cfRule type="expression" dxfId="4466" priority="830">
      <formula>$L37="Not Reasonably Possible - Acceptable"</formula>
    </cfRule>
  </conditionalFormatting>
  <conditionalFormatting sqref="O39">
    <cfRule type="expression" dxfId="4465" priority="825">
      <formula>$L39=" "</formula>
    </cfRule>
    <cfRule type="expression" dxfId="4464" priority="826">
      <formula>$L39="Reasonably Possible - Response Required"</formula>
    </cfRule>
    <cfRule type="expression" dxfId="4463" priority="827">
      <formula>$L39="Not Reasonably Possible - Acceptable"</formula>
    </cfRule>
  </conditionalFormatting>
  <conditionalFormatting sqref="L33">
    <cfRule type="cellIs" dxfId="4462" priority="814" operator="equal">
      <formula>" "</formula>
    </cfRule>
    <cfRule type="cellIs" dxfId="4461" priority="823" operator="equal">
      <formula>"Not Reasonably Possible - Acceptable"</formula>
    </cfRule>
    <cfRule type="cellIs" dxfId="4460" priority="824" operator="equal">
      <formula>"Reasonably Possible - Response Required"</formula>
    </cfRule>
  </conditionalFormatting>
  <conditionalFormatting sqref="L32">
    <cfRule type="cellIs" dxfId="4459" priority="820" operator="equal">
      <formula>"Assessment incomplete"</formula>
    </cfRule>
    <cfRule type="cellIs" dxfId="4458" priority="821" operator="equal">
      <formula>"Not Reasonably Possible - Acceptable"</formula>
    </cfRule>
    <cfRule type="cellIs" dxfId="4457" priority="822" operator="equal">
      <formula>"Reasonably Possible - Response Required"</formula>
    </cfRule>
  </conditionalFormatting>
  <conditionalFormatting sqref="F33">
    <cfRule type="cellIs" dxfId="4456" priority="803" operator="equal">
      <formula>"Input here any additional Quality Risks"</formula>
    </cfRule>
    <cfRule type="containsBlanks" dxfId="4455" priority="818">
      <formula>LEN(TRIM(F33))=0</formula>
    </cfRule>
    <cfRule type="cellIs" dxfId="4454" priority="819" operator="notEqual">
      <formula>"Input here any additional Quality Risks"</formula>
    </cfRule>
  </conditionalFormatting>
  <conditionalFormatting sqref="N33">
    <cfRule type="expression" dxfId="4453" priority="806">
      <formula>$L33=" "</formula>
    </cfRule>
    <cfRule type="expression" dxfId="4452" priority="811">
      <formula>$L33="Assessment incomplete"</formula>
    </cfRule>
    <cfRule type="expression" dxfId="4451" priority="812">
      <formula>$L33="Reasonably Possible - Response Required"</formula>
    </cfRule>
    <cfRule type="expression" dxfId="4450" priority="813">
      <formula>$L33="Not Reasonably Possible - Acceptable"</formula>
    </cfRule>
  </conditionalFormatting>
  <conditionalFormatting sqref="M33">
    <cfRule type="expression" dxfId="4449" priority="807">
      <formula>$L33=" "</formula>
    </cfRule>
    <cfRule type="expression" dxfId="4448" priority="808">
      <formula>$L33="Assessment incomplete"</formula>
    </cfRule>
    <cfRule type="expression" dxfId="4447" priority="809">
      <formula>$L33="Not Reasonably Possible - Acceptable"</formula>
    </cfRule>
    <cfRule type="expression" dxfId="4446" priority="810">
      <formula>$L33="Reasonably Possible - Response Required"</formula>
    </cfRule>
  </conditionalFormatting>
  <conditionalFormatting sqref="M32">
    <cfRule type="expression" dxfId="4445" priority="800">
      <formula>$L32="Assessment incomplete"</formula>
    </cfRule>
    <cfRule type="expression" dxfId="4444" priority="801">
      <formula>$L32="Not Reasonably Possible - Acceptable"</formula>
    </cfRule>
    <cfRule type="expression" dxfId="4443" priority="802">
      <formula>$L32="Reasonably Possible - Response Required"</formula>
    </cfRule>
  </conditionalFormatting>
  <conditionalFormatting sqref="P32">
    <cfRule type="expression" dxfId="4442" priority="799">
      <formula>$L32="Assessment incomplete"</formula>
    </cfRule>
  </conditionalFormatting>
  <conditionalFormatting sqref="P33">
    <cfRule type="expression" dxfId="4441" priority="798">
      <formula>$L33=" "</formula>
    </cfRule>
  </conditionalFormatting>
  <conditionalFormatting sqref="O32">
    <cfRule type="expression" dxfId="4440" priority="785">
      <formula>$L32="Assessment incomplete"</formula>
    </cfRule>
    <cfRule type="expression" dxfId="4439" priority="786">
      <formula>$L32="Reasonably Possible - Response Required"</formula>
    </cfRule>
    <cfRule type="expression" dxfId="4438" priority="787">
      <formula>$L32="Not Reasonably Possible - Acceptable"</formula>
    </cfRule>
  </conditionalFormatting>
  <conditionalFormatting sqref="O33">
    <cfRule type="expression" dxfId="4437" priority="782">
      <formula>$L33=" "</formula>
    </cfRule>
    <cfRule type="expression" dxfId="4436" priority="783">
      <formula>$L33="Reasonably Possible - Response Required"</formula>
    </cfRule>
    <cfRule type="expression" dxfId="4435" priority="784">
      <formula>$L33="Not Reasonably Possible - Acceptable"</formula>
    </cfRule>
  </conditionalFormatting>
  <conditionalFormatting sqref="G34">
    <cfRule type="cellIs" dxfId="4434" priority="777" operator="equal">
      <formula>"Very High"</formula>
    </cfRule>
    <cfRule type="cellIs" dxfId="4433" priority="778" operator="equal">
      <formula>"High"</formula>
    </cfRule>
    <cfRule type="cellIs" dxfId="4432" priority="779" operator="equal">
      <formula>"Moderate"</formula>
    </cfRule>
    <cfRule type="cellIs" dxfId="4431" priority="780" operator="equal">
      <formula>"Low"</formula>
    </cfRule>
    <cfRule type="cellIs" dxfId="4430" priority="781" operator="equal">
      <formula>"Very Low"</formula>
    </cfRule>
  </conditionalFormatting>
  <conditionalFormatting sqref="H34">
    <cfRule type="cellIs" dxfId="4429" priority="772" operator="equal">
      <formula>"Very Low"</formula>
    </cfRule>
    <cfRule type="cellIs" dxfId="4428" priority="773" operator="equal">
      <formula>"Low"</formula>
    </cfRule>
    <cfRule type="cellIs" dxfId="4427" priority="774" operator="equal">
      <formula>"Moderate"</formula>
    </cfRule>
    <cfRule type="cellIs" dxfId="4426" priority="775" operator="equal">
      <formula>"Very High"</formula>
    </cfRule>
    <cfRule type="cellIs" dxfId="4425" priority="776" operator="equal">
      <formula>"High"</formula>
    </cfRule>
  </conditionalFormatting>
  <conditionalFormatting sqref="H15">
    <cfRule type="cellIs" dxfId="4424" priority="767" operator="equal">
      <formula>"Very Low"</formula>
    </cfRule>
    <cfRule type="cellIs" dxfId="4423" priority="768" operator="equal">
      <formula>"Low"</formula>
    </cfRule>
    <cfRule type="cellIs" dxfId="4422" priority="769" operator="equal">
      <formula>"Moderate"</formula>
    </cfRule>
    <cfRule type="cellIs" dxfId="4421" priority="770" operator="equal">
      <formula>"Very High"</formula>
    </cfRule>
    <cfRule type="cellIs" dxfId="4420" priority="771" operator="equal">
      <formula>"High"</formula>
    </cfRule>
  </conditionalFormatting>
  <conditionalFormatting sqref="G15">
    <cfRule type="cellIs" dxfId="4419" priority="762" operator="equal">
      <formula>"Very High"</formula>
    </cfRule>
    <cfRule type="cellIs" dxfId="4418" priority="763" operator="equal">
      <formula>"High"</formula>
    </cfRule>
    <cfRule type="cellIs" dxfId="4417" priority="764" operator="equal">
      <formula>"Moderate"</formula>
    </cfRule>
    <cfRule type="cellIs" dxfId="4416" priority="765" operator="equal">
      <formula>"Low"</formula>
    </cfRule>
    <cfRule type="cellIs" dxfId="4415" priority="766" operator="equal">
      <formula>"Very Low"</formula>
    </cfRule>
  </conditionalFormatting>
  <conditionalFormatting sqref="L15">
    <cfRule type="cellIs" dxfId="4414" priority="759" operator="equal">
      <formula>"Assessment incomplete"</formula>
    </cfRule>
    <cfRule type="cellIs" dxfId="4413" priority="760" operator="equal">
      <formula>"Not Reasonably Possible - Acceptable"</formula>
    </cfRule>
    <cfRule type="cellIs" dxfId="4412" priority="761" operator="equal">
      <formula>"Reasonably Possible - Response Required"</formula>
    </cfRule>
  </conditionalFormatting>
  <conditionalFormatting sqref="M15">
    <cfRule type="expression" dxfId="4411" priority="752">
      <formula>$L15="Assessment incomplete"</formula>
    </cfRule>
    <cfRule type="expression" dxfId="4410" priority="753">
      <formula>$L15="Not Reasonably Possible - Acceptable"</formula>
    </cfRule>
    <cfRule type="expression" dxfId="4409" priority="754">
      <formula>$L15="Reasonably Possible - Response Required"</formula>
    </cfRule>
  </conditionalFormatting>
  <conditionalFormatting sqref="P15">
    <cfRule type="expression" dxfId="4408" priority="751">
      <formula>$L15="Assessment incomplete"</formula>
    </cfRule>
  </conditionalFormatting>
  <conditionalFormatting sqref="O15">
    <cfRule type="expression" dxfId="4407" priority="748">
      <formula>$L15="Assessment incomplete"</formula>
    </cfRule>
    <cfRule type="expression" dxfId="4406" priority="749">
      <formula>$L15="Reasonably Possible - Response Required"</formula>
    </cfRule>
    <cfRule type="expression" dxfId="4405" priority="750">
      <formula>$L15="Not Reasonably Possible - Acceptable"</formula>
    </cfRule>
  </conditionalFormatting>
  <conditionalFormatting sqref="L19">
    <cfRule type="cellIs" dxfId="4404" priority="735" operator="equal">
      <formula>"Assessment incomplete"</formula>
    </cfRule>
    <cfRule type="cellIs" dxfId="4403" priority="736" operator="equal">
      <formula>"Not Reasonably Possible - Acceptable"</formula>
    </cfRule>
    <cfRule type="cellIs" dxfId="4402" priority="737" operator="equal">
      <formula>"Reasonably Possible - Response Required"</formula>
    </cfRule>
  </conditionalFormatting>
  <conditionalFormatting sqref="M19">
    <cfRule type="expression" dxfId="4401" priority="728">
      <formula>$L19="Assessment incomplete"</formula>
    </cfRule>
    <cfRule type="expression" dxfId="4400" priority="729">
      <formula>$L19="Not Reasonably Possible - Acceptable"</formula>
    </cfRule>
    <cfRule type="expression" dxfId="4399" priority="730">
      <formula>$L19="Reasonably Possible - Response Required"</formula>
    </cfRule>
  </conditionalFormatting>
  <conditionalFormatting sqref="P19">
    <cfRule type="expression" dxfId="4398" priority="727">
      <formula>$L19="Assessment incomplete"</formula>
    </cfRule>
  </conditionalFormatting>
  <conditionalFormatting sqref="O19">
    <cfRule type="expression" dxfId="4397" priority="724">
      <formula>$L19="Assessment incomplete"</formula>
    </cfRule>
    <cfRule type="expression" dxfId="4396" priority="725">
      <formula>$L19="Reasonably Possible - Response Required"</formula>
    </cfRule>
    <cfRule type="expression" dxfId="4395" priority="726">
      <formula>$L19="Not Reasonably Possible - Acceptable"</formula>
    </cfRule>
  </conditionalFormatting>
  <conditionalFormatting sqref="L21">
    <cfRule type="cellIs" dxfId="4394" priority="711" operator="equal">
      <formula>"Assessment incomplete"</formula>
    </cfRule>
    <cfRule type="cellIs" dxfId="4393" priority="712" operator="equal">
      <formula>"Not Reasonably Possible - Acceptable"</formula>
    </cfRule>
    <cfRule type="cellIs" dxfId="4392" priority="713" operator="equal">
      <formula>"Reasonably Possible - Response Required"</formula>
    </cfRule>
  </conditionalFormatting>
  <conditionalFormatting sqref="M21">
    <cfRule type="expression" dxfId="4391" priority="704">
      <formula>$L21="Assessment incomplete"</formula>
    </cfRule>
    <cfRule type="expression" dxfId="4390" priority="705">
      <formula>$L21="Not Reasonably Possible - Acceptable"</formula>
    </cfRule>
    <cfRule type="expression" dxfId="4389" priority="706">
      <formula>$L21="Reasonably Possible - Response Required"</formula>
    </cfRule>
  </conditionalFormatting>
  <conditionalFormatting sqref="P21">
    <cfRule type="expression" dxfId="4388" priority="703">
      <formula>$L21="Assessment incomplete"</formula>
    </cfRule>
  </conditionalFormatting>
  <conditionalFormatting sqref="O21">
    <cfRule type="expression" dxfId="4387" priority="700">
      <formula>$L21="Assessment incomplete"</formula>
    </cfRule>
    <cfRule type="expression" dxfId="4386" priority="701">
      <formula>$L21="Reasonably Possible - Response Required"</formula>
    </cfRule>
    <cfRule type="expression" dxfId="4385" priority="702">
      <formula>$L21="Not Reasonably Possible - Acceptable"</formula>
    </cfRule>
  </conditionalFormatting>
  <conditionalFormatting sqref="L24">
    <cfRule type="cellIs" dxfId="4384" priority="687" operator="equal">
      <formula>"Assessment incomplete"</formula>
    </cfRule>
    <cfRule type="cellIs" dxfId="4383" priority="688" operator="equal">
      <formula>"Not Reasonably Possible - Acceptable"</formula>
    </cfRule>
    <cfRule type="cellIs" dxfId="4382" priority="689" operator="equal">
      <formula>"Reasonably Possible - Response Required"</formula>
    </cfRule>
  </conditionalFormatting>
  <conditionalFormatting sqref="M24">
    <cfRule type="expression" dxfId="4381" priority="680">
      <formula>$L24="Assessment incomplete"</formula>
    </cfRule>
    <cfRule type="expression" dxfId="4380" priority="681">
      <formula>$L24="Not Reasonably Possible - Acceptable"</formula>
    </cfRule>
    <cfRule type="expression" dxfId="4379" priority="682">
      <formula>$L24="Reasonably Possible - Response Required"</formula>
    </cfRule>
  </conditionalFormatting>
  <conditionalFormatting sqref="P24">
    <cfRule type="expression" dxfId="4378" priority="679">
      <formula>$L24="Assessment incomplete"</formula>
    </cfRule>
  </conditionalFormatting>
  <conditionalFormatting sqref="O24">
    <cfRule type="expression" dxfId="4377" priority="676">
      <formula>$L24="Assessment incomplete"</formula>
    </cfRule>
    <cfRule type="expression" dxfId="4376" priority="677">
      <formula>$L24="Reasonably Possible - Response Required"</formula>
    </cfRule>
    <cfRule type="expression" dxfId="4375" priority="678">
      <formula>$L24="Not Reasonably Possible - Acceptable"</formula>
    </cfRule>
  </conditionalFormatting>
  <conditionalFormatting sqref="L26">
    <cfRule type="cellIs" dxfId="4374" priority="663" operator="equal">
      <formula>"Assessment incomplete"</formula>
    </cfRule>
    <cfRule type="cellIs" dxfId="4373" priority="664" operator="equal">
      <formula>"Not Reasonably Possible - Acceptable"</formula>
    </cfRule>
    <cfRule type="cellIs" dxfId="4372" priority="665" operator="equal">
      <formula>"Reasonably Possible - Response Required"</formula>
    </cfRule>
  </conditionalFormatting>
  <conditionalFormatting sqref="M26">
    <cfRule type="expression" dxfId="4371" priority="656">
      <formula>$L26="Assessment incomplete"</formula>
    </cfRule>
    <cfRule type="expression" dxfId="4370" priority="657">
      <formula>$L26="Not Reasonably Possible - Acceptable"</formula>
    </cfRule>
    <cfRule type="expression" dxfId="4369" priority="658">
      <formula>$L26="Reasonably Possible - Response Required"</formula>
    </cfRule>
  </conditionalFormatting>
  <conditionalFormatting sqref="P26">
    <cfRule type="expression" dxfId="4368" priority="655">
      <formula>$L26="Assessment incomplete"</formula>
    </cfRule>
  </conditionalFormatting>
  <conditionalFormatting sqref="O26">
    <cfRule type="expression" dxfId="4367" priority="652">
      <formula>$L26="Assessment incomplete"</formula>
    </cfRule>
    <cfRule type="expression" dxfId="4366" priority="653">
      <formula>$L26="Reasonably Possible - Response Required"</formula>
    </cfRule>
    <cfRule type="expression" dxfId="4365" priority="654">
      <formula>$L26="Not Reasonably Possible - Acceptable"</formula>
    </cfRule>
  </conditionalFormatting>
  <conditionalFormatting sqref="N15">
    <cfRule type="expression" dxfId="4364" priority="646">
      <formula>$L15="Assessment incomplete"</formula>
    </cfRule>
    <cfRule type="expression" dxfId="4363" priority="647">
      <formula>$L15="Reasonably Possible - Response Required"</formula>
    </cfRule>
    <cfRule type="expression" dxfId="4362" priority="648">
      <formula>$L15="Not Reasonably Possible - Acceptable"</formula>
    </cfRule>
  </conditionalFormatting>
  <conditionalFormatting sqref="N17">
    <cfRule type="expression" dxfId="4361" priority="643">
      <formula>$L17="Assessment incomplete"</formula>
    </cfRule>
    <cfRule type="expression" dxfId="4360" priority="644">
      <formula>$L17="Reasonably Possible - Response Required"</formula>
    </cfRule>
    <cfRule type="expression" dxfId="4359" priority="645">
      <formula>$L17="Not Reasonably Possible - Acceptable"</formula>
    </cfRule>
  </conditionalFormatting>
  <conditionalFormatting sqref="N19">
    <cfRule type="expression" dxfId="4358" priority="640">
      <formula>$L19="Assessment incomplete"</formula>
    </cfRule>
    <cfRule type="expression" dxfId="4357" priority="641">
      <formula>$L19="Reasonably Possible - Response Required"</formula>
    </cfRule>
    <cfRule type="expression" dxfId="4356" priority="642">
      <formula>$L19="Not Reasonably Possible - Acceptable"</formula>
    </cfRule>
  </conditionalFormatting>
  <conditionalFormatting sqref="N21">
    <cfRule type="expression" dxfId="4355" priority="637">
      <formula>$L21="Assessment incomplete"</formula>
    </cfRule>
    <cfRule type="expression" dxfId="4354" priority="638">
      <formula>$L21="Reasonably Possible - Response Required"</formula>
    </cfRule>
    <cfRule type="expression" dxfId="4353" priority="639">
      <formula>$L21="Not Reasonably Possible - Acceptable"</formula>
    </cfRule>
  </conditionalFormatting>
  <conditionalFormatting sqref="N24">
    <cfRule type="expression" dxfId="4352" priority="634">
      <formula>$L24="Assessment incomplete"</formula>
    </cfRule>
    <cfRule type="expression" dxfId="4351" priority="635">
      <formula>$L24="Reasonably Possible - Response Required"</formula>
    </cfRule>
    <cfRule type="expression" dxfId="4350" priority="636">
      <formula>$L24="Not Reasonably Possible - Acceptable"</formula>
    </cfRule>
  </conditionalFormatting>
  <conditionalFormatting sqref="N26">
    <cfRule type="expression" dxfId="4349" priority="631">
      <formula>$L26="Assessment incomplete"</formula>
    </cfRule>
    <cfRule type="expression" dxfId="4348" priority="632">
      <formula>$L26="Reasonably Possible - Response Required"</formula>
    </cfRule>
    <cfRule type="expression" dxfId="4347" priority="633">
      <formula>$L26="Not Reasonably Possible - Acceptable"</formula>
    </cfRule>
  </conditionalFormatting>
  <conditionalFormatting sqref="N32">
    <cfRule type="expression" dxfId="4346" priority="625">
      <formula>$L32="Assessment incomplete"</formula>
    </cfRule>
    <cfRule type="expression" dxfId="4345" priority="626">
      <formula>$L32="Reasonably Possible - Response Required"</formula>
    </cfRule>
    <cfRule type="expression" dxfId="4344" priority="627">
      <formula>$L32="Not Reasonably Possible - Acceptable"</formula>
    </cfRule>
  </conditionalFormatting>
  <conditionalFormatting sqref="P13">
    <cfRule type="expression" dxfId="4343" priority="553">
      <formula>$L12="Assessment incomplete"</formula>
    </cfRule>
    <cfRule type="expression" dxfId="4342" priority="620">
      <formula>$L12="Not Reasonably Possible - Acceptable"</formula>
    </cfRule>
  </conditionalFormatting>
  <conditionalFormatting sqref="O13">
    <cfRule type="expression" dxfId="4341" priority="617">
      <formula>$L12="Assessment incomplete"</formula>
    </cfRule>
    <cfRule type="expression" dxfId="4340" priority="618">
      <formula>$L12="Reasonably Possible - Response Required"</formula>
    </cfRule>
    <cfRule type="expression" dxfId="4339" priority="619">
      <formula>$L12="Not Reasonably Possible - Acceptable"</formula>
    </cfRule>
  </conditionalFormatting>
  <conditionalFormatting sqref="N13">
    <cfRule type="expression" dxfId="4338" priority="614">
      <formula>$L12="Assessment incomplete"</formula>
    </cfRule>
    <cfRule type="expression" dxfId="4337" priority="615">
      <formula>$L12="Reasonably Possible - Response Required"</formula>
    </cfRule>
    <cfRule type="expression" dxfId="4336" priority="616">
      <formula>$L12="Not Reasonably Possible - Acceptable"</formula>
    </cfRule>
  </conditionalFormatting>
  <conditionalFormatting sqref="N14">
    <cfRule type="expression" dxfId="4335" priority="649">
      <formula>$L12="Assessment incomplete"</formula>
    </cfRule>
    <cfRule type="expression" dxfId="4334" priority="650">
      <formula>$L12="Reasonably Possible - Response Required"</formula>
    </cfRule>
    <cfRule type="expression" dxfId="4333" priority="651">
      <formula>$L12="Not Reasonably Possible - Acceptable"</formula>
    </cfRule>
  </conditionalFormatting>
  <conditionalFormatting sqref="P12">
    <cfRule type="expression" dxfId="4332" priority="612">
      <formula>$L12="Assessment incomplete"</formula>
    </cfRule>
  </conditionalFormatting>
  <conditionalFormatting sqref="O12">
    <cfRule type="expression" dxfId="4331" priority="609">
      <formula>$L12="Assessment incomplete"</formula>
    </cfRule>
    <cfRule type="expression" dxfId="4330" priority="610">
      <formula>$L12="Reasonably Possible - Response Required"</formula>
    </cfRule>
    <cfRule type="expression" dxfId="4329" priority="611">
      <formula>$L12="Not Reasonably Possible - Acceptable"</formula>
    </cfRule>
  </conditionalFormatting>
  <conditionalFormatting sqref="N12">
    <cfRule type="expression" dxfId="4328" priority="606">
      <formula>$L12="Assessment incomplete"</formula>
    </cfRule>
    <cfRule type="expression" dxfId="4327" priority="607">
      <formula>$L12="Reasonably Possible - Response Required"</formula>
    </cfRule>
    <cfRule type="expression" dxfId="4326" priority="608">
      <formula>$L12="Not Reasonably Possible - Acceptable"</formula>
    </cfRule>
  </conditionalFormatting>
  <conditionalFormatting sqref="O14">
    <cfRule type="expression" dxfId="4325" priority="930">
      <formula>$L12="Assessment incomplete"</formula>
    </cfRule>
    <cfRule type="expression" dxfId="4324" priority="931">
      <formula>$L12="Reasonably Possible - Response Required"</formula>
    </cfRule>
    <cfRule type="expression" dxfId="4323" priority="932">
      <formula>$L12="Not Reasonably Possible - Acceptable"</formula>
    </cfRule>
  </conditionalFormatting>
  <conditionalFormatting sqref="P14">
    <cfRule type="expression" dxfId="4322" priority="551">
      <formula>$L12="Assessment incomplete"</formula>
    </cfRule>
    <cfRule type="expression" dxfId="4321" priority="605">
      <formula>$L12="Not Reasonably Possible - Acceptable"</formula>
    </cfRule>
  </conditionalFormatting>
  <conditionalFormatting sqref="P16">
    <cfRule type="expression" dxfId="4320" priority="549">
      <formula>$L15="Assessment incomplete"</formula>
    </cfRule>
    <cfRule type="expression" dxfId="4319" priority="592">
      <formula>$L15="Not Reasonably Possible - Acceptable"</formula>
    </cfRule>
  </conditionalFormatting>
  <conditionalFormatting sqref="O16">
    <cfRule type="expression" dxfId="4318" priority="589">
      <formula>$L15="Assessment incomplete"</formula>
    </cfRule>
    <cfRule type="expression" dxfId="4317" priority="590">
      <formula>$L15="Reasonably Possible - Response Required"</formula>
    </cfRule>
    <cfRule type="expression" dxfId="4316" priority="591">
      <formula>$L15="Not Reasonably Possible - Acceptable"</formula>
    </cfRule>
  </conditionalFormatting>
  <conditionalFormatting sqref="N16">
    <cfRule type="expression" dxfId="4315" priority="586">
      <formula>$L15="Assessment incomplete"</formula>
    </cfRule>
    <cfRule type="expression" dxfId="4314" priority="587">
      <formula>$L15="Reasonably Possible - Response Required"</formula>
    </cfRule>
    <cfRule type="expression" dxfId="4313" priority="588">
      <formula>$L15="Not Reasonably Possible - Acceptable"</formula>
    </cfRule>
  </conditionalFormatting>
  <conditionalFormatting sqref="P18">
    <cfRule type="expression" dxfId="4312" priority="547">
      <formula>$L17="Assessment incomplete"</formula>
    </cfRule>
    <cfRule type="expression" dxfId="4311" priority="584">
      <formula>$L17="Not Reasonably Possible - Acceptable"</formula>
    </cfRule>
  </conditionalFormatting>
  <conditionalFormatting sqref="O18">
    <cfRule type="expression" dxfId="4310" priority="581">
      <formula>$L17="Assessment incomplete"</formula>
    </cfRule>
    <cfRule type="expression" dxfId="4309" priority="582">
      <formula>$L17="Reasonably Possible - Response Required"</formula>
    </cfRule>
    <cfRule type="expression" dxfId="4308" priority="583">
      <formula>$L17="Not Reasonably Possible - Acceptable"</formula>
    </cfRule>
  </conditionalFormatting>
  <conditionalFormatting sqref="N18">
    <cfRule type="expression" dxfId="4307" priority="578">
      <formula>$L17="Assessment incomplete"</formula>
    </cfRule>
    <cfRule type="expression" dxfId="4306" priority="579">
      <formula>$L17="Reasonably Possible - Response Required"</formula>
    </cfRule>
    <cfRule type="expression" dxfId="4305" priority="580">
      <formula>$L17="Not Reasonably Possible - Acceptable"</formula>
    </cfRule>
  </conditionalFormatting>
  <conditionalFormatting sqref="P20">
    <cfRule type="expression" dxfId="4304" priority="545">
      <formula>$L19="Assessment incomplete"</formula>
    </cfRule>
    <cfRule type="expression" dxfId="4303" priority="576">
      <formula>$L19="Not Reasonably Possible - Acceptable"</formula>
    </cfRule>
  </conditionalFormatting>
  <conditionalFormatting sqref="O20">
    <cfRule type="expression" dxfId="4302" priority="573">
      <formula>$L19="Assessment incomplete"</formula>
    </cfRule>
    <cfRule type="expression" dxfId="4301" priority="574">
      <formula>$L19="Reasonably Possible - Response Required"</formula>
    </cfRule>
    <cfRule type="expression" dxfId="4300" priority="575">
      <formula>$L19="Not Reasonably Possible - Acceptable"</formula>
    </cfRule>
  </conditionalFormatting>
  <conditionalFormatting sqref="N20">
    <cfRule type="expression" dxfId="4299" priority="570">
      <formula>$L19="Assessment incomplete"</formula>
    </cfRule>
    <cfRule type="expression" dxfId="4298" priority="571">
      <formula>$L19="Reasonably Possible - Response Required"</formula>
    </cfRule>
    <cfRule type="expression" dxfId="4297" priority="572">
      <formula>$L19="Not Reasonably Possible - Acceptable"</formula>
    </cfRule>
  </conditionalFormatting>
  <conditionalFormatting sqref="O22">
    <cfRule type="expression" dxfId="4296" priority="558">
      <formula>$L21="Assessment incomplete"</formula>
    </cfRule>
    <cfRule type="expression" dxfId="4295" priority="559">
      <formula>$L21="Reasonably Possible - Response Required"</formula>
    </cfRule>
    <cfRule type="expression" dxfId="4294" priority="560">
      <formula>$L21="Not Reasonably Possible - Acceptable"</formula>
    </cfRule>
  </conditionalFormatting>
  <conditionalFormatting sqref="N22">
    <cfRule type="expression" dxfId="4293" priority="555">
      <formula>$L21="Assessment incomplete"</formula>
    </cfRule>
    <cfRule type="expression" dxfId="4292" priority="556">
      <formula>$L21="Reasonably Possible - Response Required"</formula>
    </cfRule>
    <cfRule type="expression" dxfId="4291" priority="557">
      <formula>$L21="Not Reasonably Possible - Acceptable"</formula>
    </cfRule>
  </conditionalFormatting>
  <conditionalFormatting sqref="N23">
    <cfRule type="expression" dxfId="4290" priority="563">
      <formula>$L21="Assessment incomplete"</formula>
    </cfRule>
    <cfRule type="expression" dxfId="4289" priority="564">
      <formula>$L21="Reasonably Possible - Response Required"</formula>
    </cfRule>
    <cfRule type="expression" dxfId="4288" priority="565">
      <formula>$L21="Not Reasonably Possible - Acceptable"</formula>
    </cfRule>
  </conditionalFormatting>
  <conditionalFormatting sqref="O23">
    <cfRule type="expression" dxfId="4287" priority="566">
      <formula>$L21="Assessment incomplete"</formula>
    </cfRule>
    <cfRule type="expression" dxfId="4286" priority="567">
      <formula>$L21="Reasonably Possible - Response Required"</formula>
    </cfRule>
    <cfRule type="expression" dxfId="4285" priority="568">
      <formula>$L21="Not Reasonably Possible - Acceptable"</formula>
    </cfRule>
  </conditionalFormatting>
  <conditionalFormatting sqref="P22">
    <cfRule type="expression" dxfId="4284" priority="539">
      <formula>$L21="Assessment incomplete"</formula>
    </cfRule>
    <cfRule type="expression" dxfId="4283" priority="541">
      <formula>$L21="Not Reasonably Possible - Acceptable"</formula>
    </cfRule>
  </conditionalFormatting>
  <conditionalFormatting sqref="P23">
    <cfRule type="expression" dxfId="4282" priority="537">
      <formula>$L21="Assessment incomplete"</formula>
    </cfRule>
    <cfRule type="expression" dxfId="4281" priority="540">
      <formula>$L21="Not Reasonably Possible - Acceptable"</formula>
    </cfRule>
  </conditionalFormatting>
  <conditionalFormatting sqref="O25">
    <cfRule type="expression" dxfId="4280" priority="533">
      <formula>$L24="Assessment incomplete"</formula>
    </cfRule>
    <cfRule type="expression" dxfId="4279" priority="534">
      <formula>$L24="Reasonably Possible - Response Required"</formula>
    </cfRule>
    <cfRule type="expression" dxfId="4278" priority="535">
      <formula>$L24="Not Reasonably Possible - Acceptable"</formula>
    </cfRule>
  </conditionalFormatting>
  <conditionalFormatting sqref="N25">
    <cfRule type="expression" dxfId="4277" priority="530">
      <formula>$L24="Assessment incomplete"</formula>
    </cfRule>
    <cfRule type="expression" dxfId="4276" priority="531">
      <formula>$L24="Reasonably Possible - Response Required"</formula>
    </cfRule>
    <cfRule type="expression" dxfId="4275" priority="532">
      <formula>$L24="Not Reasonably Possible - Acceptable"</formula>
    </cfRule>
  </conditionalFormatting>
  <conditionalFormatting sqref="P25">
    <cfRule type="expression" dxfId="4274" priority="527">
      <formula>$L24="Assessment incomplete"</formula>
    </cfRule>
    <cfRule type="expression" dxfId="4273" priority="528">
      <formula>$L24="Not Reasonably Possible - Acceptable"</formula>
    </cfRule>
  </conditionalFormatting>
  <conditionalFormatting sqref="O30">
    <cfRule type="expression" dxfId="4272" priority="523">
      <formula>$L29="Assessment incomplete"</formula>
    </cfRule>
    <cfRule type="expression" dxfId="4271" priority="524">
      <formula>$L29="Reasonably Possible - Response Required"</formula>
    </cfRule>
    <cfRule type="expression" dxfId="4270" priority="525">
      <formula>$L29="Not Reasonably Possible - Acceptable"</formula>
    </cfRule>
  </conditionalFormatting>
  <conditionalFormatting sqref="N30">
    <cfRule type="expression" dxfId="4269" priority="520">
      <formula>$L29="Assessment incomplete"</formula>
    </cfRule>
    <cfRule type="expression" dxfId="4268" priority="521">
      <formula>$L29="Reasonably Possible - Response Required"</formula>
    </cfRule>
    <cfRule type="expression" dxfId="4267" priority="522">
      <formula>$L29="Not Reasonably Possible - Acceptable"</formula>
    </cfRule>
  </conditionalFormatting>
  <conditionalFormatting sqref="P30">
    <cfRule type="expression" dxfId="4266" priority="517">
      <formula>$L29="Assessment incomplete"</formula>
    </cfRule>
    <cfRule type="expression" dxfId="4265" priority="518">
      <formula>$L29="Not Reasonably Possible - Acceptable"</formula>
    </cfRule>
  </conditionalFormatting>
  <conditionalFormatting sqref="P29">
    <cfRule type="expression" dxfId="4264" priority="514">
      <formula>$L29="Assessment incomplete"</formula>
    </cfRule>
  </conditionalFormatting>
  <conditionalFormatting sqref="O29">
    <cfRule type="expression" dxfId="4263" priority="511">
      <formula>$L29="Assessment incomplete"</formula>
    </cfRule>
    <cfRule type="expression" dxfId="4262" priority="512">
      <formula>$L29="Reasonably Possible - Response Required"</formula>
    </cfRule>
    <cfRule type="expression" dxfId="4261" priority="513">
      <formula>$L29="Not Reasonably Possible - Acceptable"</formula>
    </cfRule>
  </conditionalFormatting>
  <conditionalFormatting sqref="N29">
    <cfRule type="expression" dxfId="4260" priority="508">
      <formula>$L29="Assessment incomplete"</formula>
    </cfRule>
    <cfRule type="expression" dxfId="4259" priority="509">
      <formula>$L29="Reasonably Possible - Response Required"</formula>
    </cfRule>
    <cfRule type="expression" dxfId="4258" priority="510">
      <formula>$L29="Not Reasonably Possible - Acceptable"</formula>
    </cfRule>
  </conditionalFormatting>
  <conditionalFormatting sqref="Q14">
    <cfRule type="expression" dxfId="4257" priority="485">
      <formula>$L$12="Assessment incomplete"</formula>
    </cfRule>
    <cfRule type="expression" dxfId="4256" priority="507">
      <formula>$L12="Not Reasonably Possible - Acceptable"</formula>
    </cfRule>
  </conditionalFormatting>
  <conditionalFormatting sqref="Q17">
    <cfRule type="expression" dxfId="4255" priority="506">
      <formula>$L$17="Assessment incomplete"</formula>
    </cfRule>
  </conditionalFormatting>
  <conditionalFormatting sqref="Q31">
    <cfRule type="expression" dxfId="4254" priority="505">
      <formula>$L$31=" "</formula>
    </cfRule>
  </conditionalFormatting>
  <conditionalFormatting sqref="Q27">
    <cfRule type="expression" dxfId="4253" priority="504">
      <formula>$L$27=" "</formula>
    </cfRule>
  </conditionalFormatting>
  <conditionalFormatting sqref="Q35">
    <cfRule type="expression" dxfId="4252" priority="503">
      <formula>$L$35=" "</formula>
    </cfRule>
  </conditionalFormatting>
  <conditionalFormatting sqref="Q38">
    <cfRule type="expression" dxfId="4251" priority="502">
      <formula>$L$38=" "</formula>
    </cfRule>
  </conditionalFormatting>
  <conditionalFormatting sqref="Q39">
    <cfRule type="expression" dxfId="4250" priority="501">
      <formula>$L$39=" "</formula>
    </cfRule>
  </conditionalFormatting>
  <conditionalFormatting sqref="Q36">
    <cfRule type="expression" dxfId="4249" priority="500">
      <formula>$L$36=" "</formula>
    </cfRule>
  </conditionalFormatting>
  <conditionalFormatting sqref="Q37">
    <cfRule type="expression" dxfId="4248" priority="499">
      <formula>$L$37=" "</formula>
    </cfRule>
  </conditionalFormatting>
  <conditionalFormatting sqref="Q32">
    <cfRule type="expression" dxfId="4247" priority="498">
      <formula>$L$32="Assessment incomplete"</formula>
    </cfRule>
  </conditionalFormatting>
  <conditionalFormatting sqref="Q33">
    <cfRule type="expression" dxfId="4246" priority="497">
      <formula>$L$33=" "</formula>
    </cfRule>
  </conditionalFormatting>
  <conditionalFormatting sqref="Q15">
    <cfRule type="expression" dxfId="4245" priority="496">
      <formula>$L$15="Assessment incomplete"</formula>
    </cfRule>
  </conditionalFormatting>
  <conditionalFormatting sqref="Q19">
    <cfRule type="expression" dxfId="4244" priority="495">
      <formula>$L$19="Assessment incomplete"</formula>
    </cfRule>
  </conditionalFormatting>
  <conditionalFormatting sqref="Q21">
    <cfRule type="expression" dxfId="4243" priority="494">
      <formula>$L$21="Assessment incomplete"</formula>
    </cfRule>
  </conditionalFormatting>
  <conditionalFormatting sqref="Q24">
    <cfRule type="expression" dxfId="4242" priority="493">
      <formula>$L$24="Assessment incomplete"</formula>
    </cfRule>
  </conditionalFormatting>
  <conditionalFormatting sqref="Q26">
    <cfRule type="expression" dxfId="4241" priority="492">
      <formula>$L$26="Assessment incomplete"</formula>
    </cfRule>
  </conditionalFormatting>
  <conditionalFormatting sqref="Q13">
    <cfRule type="expression" dxfId="4240" priority="486">
      <formula>$L$12="Assessment incomplete"</formula>
    </cfRule>
    <cfRule type="expression" dxfId="4239" priority="491">
      <formula>$L12="Not Reasonably Possible - Acceptable"</formula>
    </cfRule>
  </conditionalFormatting>
  <conditionalFormatting sqref="Q12">
    <cfRule type="expression" dxfId="4238" priority="490">
      <formula>$L$12="Assessment incomplete"</formula>
    </cfRule>
  </conditionalFormatting>
  <conditionalFormatting sqref="Q16">
    <cfRule type="expression" dxfId="4237" priority="484">
      <formula>$L$15="Assessment incomplete"</formula>
    </cfRule>
    <cfRule type="expression" dxfId="4236" priority="489">
      <formula>$L15="Not Reasonably Possible - Acceptable"</formula>
    </cfRule>
  </conditionalFormatting>
  <conditionalFormatting sqref="Q18">
    <cfRule type="expression" dxfId="4235" priority="483">
      <formula>$L$17="Assessment incomplete"</formula>
    </cfRule>
    <cfRule type="expression" dxfId="4234" priority="488">
      <formula>$L17="Not Reasonably Possible - Acceptable"</formula>
    </cfRule>
  </conditionalFormatting>
  <conditionalFormatting sqref="Q20">
    <cfRule type="expression" dxfId="4233" priority="482">
      <formula>$L$19="Assessment incomplete"</formula>
    </cfRule>
    <cfRule type="expression" dxfId="4232" priority="487">
      <formula>$L19="Not Reasonably Possible - Acceptable"</formula>
    </cfRule>
  </conditionalFormatting>
  <conditionalFormatting sqref="Q23">
    <cfRule type="expression" dxfId="4231" priority="478">
      <formula>$L$21="Assessment incomplete"</formula>
    </cfRule>
    <cfRule type="expression" dxfId="4230" priority="481">
      <formula>$L21="Not Reasonably Possible - Acceptable"</formula>
    </cfRule>
  </conditionalFormatting>
  <conditionalFormatting sqref="Q22">
    <cfRule type="expression" dxfId="4229" priority="479">
      <formula>$L$21="Assessment incomplete"</formula>
    </cfRule>
    <cfRule type="expression" dxfId="4228" priority="480">
      <formula>$L21="Not Reasonably Possible - Acceptable"</formula>
    </cfRule>
  </conditionalFormatting>
  <conditionalFormatting sqref="Q25">
    <cfRule type="expression" dxfId="4227" priority="476">
      <formula>$L$24="Assessment incomplete"</formula>
    </cfRule>
    <cfRule type="expression" dxfId="4226" priority="477">
      <formula>$L24="Not Reasonably Possible - Acceptable"</formula>
    </cfRule>
  </conditionalFormatting>
  <conditionalFormatting sqref="Q30">
    <cfRule type="expression" dxfId="4225" priority="474">
      <formula>$L$29="Assessment incomplete"</formula>
    </cfRule>
    <cfRule type="expression" dxfId="4224" priority="475">
      <formula>$L29="Not Reasonably Possible - Acceptable"</formula>
    </cfRule>
  </conditionalFormatting>
  <conditionalFormatting sqref="Q29">
    <cfRule type="expression" dxfId="4223" priority="473">
      <formula>$L$29="Assessment incomplete"</formula>
    </cfRule>
  </conditionalFormatting>
  <conditionalFormatting sqref="X12">
    <cfRule type="expression" dxfId="4222" priority="472">
      <formula>$L$12="Assessment incomplete"</formula>
    </cfRule>
  </conditionalFormatting>
  <conditionalFormatting sqref="X15">
    <cfRule type="expression" dxfId="4221" priority="471">
      <formula>$L$15=" "</formula>
    </cfRule>
  </conditionalFormatting>
  <conditionalFormatting sqref="X16">
    <cfRule type="expression" dxfId="4220" priority="470">
      <formula>$L$16="Assessment incomplete"</formula>
    </cfRule>
  </conditionalFormatting>
  <conditionalFormatting sqref="X22">
    <cfRule type="expression" dxfId="4219" priority="469">
      <formula>$L$22="Assessment incomplete"</formula>
    </cfRule>
  </conditionalFormatting>
  <conditionalFormatting sqref="X23">
    <cfRule type="expression" dxfId="4218" priority="468">
      <formula>$L$23=" "</formula>
    </cfRule>
  </conditionalFormatting>
  <conditionalFormatting sqref="X17">
    <cfRule type="expression" dxfId="4217" priority="467">
      <formula>$L$17=" "</formula>
    </cfRule>
  </conditionalFormatting>
  <conditionalFormatting sqref="X35">
    <cfRule type="expression" dxfId="4216" priority="466">
      <formula>$L$35=" "</formula>
    </cfRule>
  </conditionalFormatting>
  <conditionalFormatting sqref="X38">
    <cfRule type="expression" dxfId="4215" priority="465">
      <formula>$L$38=" "</formula>
    </cfRule>
  </conditionalFormatting>
  <conditionalFormatting sqref="X39">
    <cfRule type="expression" dxfId="4214" priority="464">
      <formula>$L$39=" "</formula>
    </cfRule>
  </conditionalFormatting>
  <conditionalFormatting sqref="X36">
    <cfRule type="expression" dxfId="4213" priority="463">
      <formula>$L$36=" "</formula>
    </cfRule>
  </conditionalFormatting>
  <conditionalFormatting sqref="X37">
    <cfRule type="expression" dxfId="4212" priority="462">
      <formula>$L$37=" "</formula>
    </cfRule>
  </conditionalFormatting>
  <conditionalFormatting sqref="X18">
    <cfRule type="expression" dxfId="4211" priority="461">
      <formula>$L$18="Assessment incomplete"</formula>
    </cfRule>
  </conditionalFormatting>
  <conditionalFormatting sqref="X19">
    <cfRule type="expression" dxfId="4210" priority="460">
      <formula>$L$19=" "</formula>
    </cfRule>
  </conditionalFormatting>
  <conditionalFormatting sqref="X20">
    <cfRule type="expression" dxfId="4209" priority="459">
      <formula>$L$20="Assessment incomplete"</formula>
    </cfRule>
  </conditionalFormatting>
  <conditionalFormatting sqref="X21">
    <cfRule type="expression" dxfId="4208" priority="458">
      <formula>$L$21=" "</formula>
    </cfRule>
  </conditionalFormatting>
  <conditionalFormatting sqref="X24">
    <cfRule type="expression" dxfId="4207" priority="457">
      <formula>$L$24="Assessment incomplete"</formula>
    </cfRule>
  </conditionalFormatting>
  <conditionalFormatting sqref="X27">
    <cfRule type="expression" dxfId="4206" priority="456">
      <formula>$L$27=" "</formula>
    </cfRule>
  </conditionalFormatting>
  <conditionalFormatting sqref="X28">
    <cfRule type="expression" dxfId="4205" priority="455">
      <formula>$L$28="Assessment incomplete"</formula>
    </cfRule>
  </conditionalFormatting>
  <conditionalFormatting sqref="X29">
    <cfRule type="expression" dxfId="4204" priority="454">
      <formula>$L$29=" "</formula>
    </cfRule>
  </conditionalFormatting>
  <conditionalFormatting sqref="X30">
    <cfRule type="expression" dxfId="4203" priority="453">
      <formula>$L$30="Assessment incomplete"</formula>
    </cfRule>
  </conditionalFormatting>
  <conditionalFormatting sqref="X33">
    <cfRule type="expression" dxfId="4202" priority="452">
      <formula>$L$33=" "</formula>
    </cfRule>
  </conditionalFormatting>
  <conditionalFormatting sqref="X13">
    <cfRule type="expression" dxfId="4201" priority="451">
      <formula>$L$13="Assessment incomplete"</formula>
    </cfRule>
  </conditionalFormatting>
  <conditionalFormatting sqref="X14">
    <cfRule type="expression" dxfId="4200" priority="450">
      <formula>$L$14="Assessment incomplete"</formula>
    </cfRule>
  </conditionalFormatting>
  <conditionalFormatting sqref="X25">
    <cfRule type="expression" dxfId="4199" priority="449">
      <formula>$L$25="Assessment incomplete"</formula>
    </cfRule>
  </conditionalFormatting>
  <conditionalFormatting sqref="X26">
    <cfRule type="expression" dxfId="4198" priority="448">
      <formula>$L$26="Assessment incomplete"</formula>
    </cfRule>
  </conditionalFormatting>
  <conditionalFormatting sqref="X31">
    <cfRule type="expression" dxfId="4197" priority="447">
      <formula>$L$31="Assessment incomplete"</formula>
    </cfRule>
  </conditionalFormatting>
  <conditionalFormatting sqref="X32">
    <cfRule type="expression" dxfId="4196" priority="446">
      <formula>$L$32="Assessment incomplete"</formula>
    </cfRule>
  </conditionalFormatting>
  <conditionalFormatting sqref="T27">
    <cfRule type="expression" dxfId="4195" priority="442">
      <formula>$L27=" "</formula>
    </cfRule>
    <cfRule type="expression" dxfId="4194" priority="443">
      <formula>$L27="Assessment incomplete"</formula>
    </cfRule>
    <cfRule type="expression" dxfId="4193" priority="444">
      <formula>$L27="Reasonably Possible - Response Required"</formula>
    </cfRule>
    <cfRule type="expression" dxfId="4192" priority="445">
      <formula>$L27="Not Reasonably Possible - Acceptable"</formula>
    </cfRule>
  </conditionalFormatting>
  <conditionalFormatting sqref="T31">
    <cfRule type="expression" dxfId="4191" priority="438">
      <formula>$L31=" "</formula>
    </cfRule>
    <cfRule type="expression" dxfId="4190" priority="439">
      <formula>$L31="Assessment incomplete"</formula>
    </cfRule>
    <cfRule type="expression" dxfId="4189" priority="440">
      <formula>$L31="Reasonably Possible - Response Required"</formula>
    </cfRule>
    <cfRule type="expression" dxfId="4188" priority="441">
      <formula>$L31="Not Reasonably Possible - Acceptable"</formula>
    </cfRule>
  </conditionalFormatting>
  <conditionalFormatting sqref="T35">
    <cfRule type="expression" dxfId="4187" priority="434">
      <formula>$L35=" "</formula>
    </cfRule>
    <cfRule type="expression" dxfId="4186" priority="435">
      <formula>$L35="Assessment incomplete"</formula>
    </cfRule>
    <cfRule type="expression" dxfId="4185" priority="436">
      <formula>$L35="Reasonably Possible - Response Required"</formula>
    </cfRule>
    <cfRule type="expression" dxfId="4184" priority="437">
      <formula>$L35="Not Reasonably Possible - Acceptable"</formula>
    </cfRule>
  </conditionalFormatting>
  <conditionalFormatting sqref="T38">
    <cfRule type="expression" dxfId="4183" priority="430">
      <formula>$L38=" "</formula>
    </cfRule>
    <cfRule type="expression" dxfId="4182" priority="431">
      <formula>$L38="Assessment incomplete"</formula>
    </cfRule>
    <cfRule type="expression" dxfId="4181" priority="432">
      <formula>$L38="Reasonably Possible - Response Required"</formula>
    </cfRule>
    <cfRule type="expression" dxfId="4180" priority="433">
      <formula>$L38="Not Reasonably Possible - Acceptable"</formula>
    </cfRule>
  </conditionalFormatting>
  <conditionalFormatting sqref="T39">
    <cfRule type="expression" dxfId="4179" priority="426">
      <formula>$L39=" "</formula>
    </cfRule>
    <cfRule type="expression" dxfId="4178" priority="427">
      <formula>$L39="Assessment incomplete"</formula>
    </cfRule>
    <cfRule type="expression" dxfId="4177" priority="428">
      <formula>$L39="Reasonably Possible - Response Required"</formula>
    </cfRule>
    <cfRule type="expression" dxfId="4176" priority="429">
      <formula>$L39="Not Reasonably Possible - Acceptable"</formula>
    </cfRule>
  </conditionalFormatting>
  <conditionalFormatting sqref="W14">
    <cfRule type="expression" dxfId="4175" priority="254">
      <formula>$L$12="Assessment incomplete"</formula>
    </cfRule>
    <cfRule type="expression" dxfId="4174" priority="425">
      <formula>$L12="Not Reasonably Possible - Acceptable"</formula>
    </cfRule>
  </conditionalFormatting>
  <conditionalFormatting sqref="W17">
    <cfRule type="expression" dxfId="4173" priority="424">
      <formula>$L$17="Assessment incomplete"</formula>
    </cfRule>
  </conditionalFormatting>
  <conditionalFormatting sqref="W31">
    <cfRule type="expression" dxfId="4172" priority="423">
      <formula>$L$31=" "</formula>
    </cfRule>
  </conditionalFormatting>
  <conditionalFormatting sqref="W27">
    <cfRule type="expression" dxfId="4171" priority="422">
      <formula>$L$27=" "</formula>
    </cfRule>
  </conditionalFormatting>
  <conditionalFormatting sqref="W35">
    <cfRule type="expression" dxfId="4170" priority="421">
      <formula>$L$35=" "</formula>
    </cfRule>
  </conditionalFormatting>
  <conditionalFormatting sqref="W38">
    <cfRule type="expression" dxfId="4169" priority="420">
      <formula>$L$38=" "</formula>
    </cfRule>
  </conditionalFormatting>
  <conditionalFormatting sqref="W39">
    <cfRule type="expression" dxfId="4168" priority="419">
      <formula>$L$39=" "</formula>
    </cfRule>
  </conditionalFormatting>
  <conditionalFormatting sqref="T36">
    <cfRule type="expression" dxfId="4167" priority="391">
      <formula>$L36=" "</formula>
    </cfRule>
    <cfRule type="expression" dxfId="4166" priority="392">
      <formula>$L36="Assessment incomplete"</formula>
    </cfRule>
    <cfRule type="expression" dxfId="4165" priority="393">
      <formula>$L36="Reasonably Possible - Response Required"</formula>
    </cfRule>
    <cfRule type="expression" dxfId="4164" priority="394">
      <formula>$L36="Not Reasonably Possible - Acceptable"</formula>
    </cfRule>
  </conditionalFormatting>
  <conditionalFormatting sqref="W36">
    <cfRule type="expression" dxfId="4163" priority="390">
      <formula>$L$36=" "</formula>
    </cfRule>
  </conditionalFormatting>
  <conditionalFormatting sqref="T37">
    <cfRule type="expression" dxfId="4162" priority="382">
      <formula>$L37=" "</formula>
    </cfRule>
    <cfRule type="expression" dxfId="4161" priority="383">
      <formula>$L37="Assessment incomplete"</formula>
    </cfRule>
    <cfRule type="expression" dxfId="4160" priority="384">
      <formula>$L37="Reasonably Possible - Response Required"</formula>
    </cfRule>
    <cfRule type="expression" dxfId="4159" priority="385">
      <formula>$L37="Not Reasonably Possible - Acceptable"</formula>
    </cfRule>
  </conditionalFormatting>
  <conditionalFormatting sqref="W37">
    <cfRule type="expression" dxfId="4158" priority="381">
      <formula>$L$37=" "</formula>
    </cfRule>
  </conditionalFormatting>
  <conditionalFormatting sqref="T33">
    <cfRule type="expression" dxfId="4157" priority="370">
      <formula>$L33=" "</formula>
    </cfRule>
    <cfRule type="expression" dxfId="4156" priority="371">
      <formula>$L33="Assessment incomplete"</formula>
    </cfRule>
    <cfRule type="expression" dxfId="4155" priority="372">
      <formula>$L33="Reasonably Possible - Response Required"</formula>
    </cfRule>
    <cfRule type="expression" dxfId="4154" priority="373">
      <formula>$L33="Not Reasonably Possible - Acceptable"</formula>
    </cfRule>
  </conditionalFormatting>
  <conditionalFormatting sqref="W32">
    <cfRule type="expression" dxfId="4153" priority="369">
      <formula>$L$32="Assessment incomplete"</formula>
    </cfRule>
  </conditionalFormatting>
  <conditionalFormatting sqref="W33">
    <cfRule type="expression" dxfId="4152" priority="368">
      <formula>$L$33=" "</formula>
    </cfRule>
  </conditionalFormatting>
  <conditionalFormatting sqref="W15">
    <cfRule type="expression" dxfId="4151" priority="359">
      <formula>$L$15="Assessment incomplete"</formula>
    </cfRule>
  </conditionalFormatting>
  <conditionalFormatting sqref="W19">
    <cfRule type="expression" dxfId="4150" priority="354">
      <formula>$L$19="Assessment incomplete"</formula>
    </cfRule>
  </conditionalFormatting>
  <conditionalFormatting sqref="W21">
    <cfRule type="expression" dxfId="4149" priority="349">
      <formula>$L$21="Assessment incomplete"</formula>
    </cfRule>
  </conditionalFormatting>
  <conditionalFormatting sqref="W24">
    <cfRule type="expression" dxfId="4148" priority="344">
      <formula>$L$24="Assessment incomplete"</formula>
    </cfRule>
  </conditionalFormatting>
  <conditionalFormatting sqref="W26">
    <cfRule type="expression" dxfId="4147" priority="339">
      <formula>$L$26="Assessment incomplete"</formula>
    </cfRule>
  </conditionalFormatting>
  <conditionalFormatting sqref="T15">
    <cfRule type="expression" dxfId="4146" priority="329">
      <formula>$L15="Assessment incomplete"</formula>
    </cfRule>
    <cfRule type="expression" dxfId="4145" priority="330">
      <formula>$L15="Reasonably Possible - Response Required"</formula>
    </cfRule>
    <cfRule type="expression" dxfId="4144" priority="331">
      <formula>$L15="Not Reasonably Possible - Acceptable"</formula>
    </cfRule>
  </conditionalFormatting>
  <conditionalFormatting sqref="T17">
    <cfRule type="expression" dxfId="4143" priority="326">
      <formula>$L17="Assessment incomplete"</formula>
    </cfRule>
    <cfRule type="expression" dxfId="4142" priority="327">
      <formula>$L17="Reasonably Possible - Response Required"</formula>
    </cfRule>
    <cfRule type="expression" dxfId="4141" priority="328">
      <formula>$L17="Not Reasonably Possible - Acceptable"</formula>
    </cfRule>
  </conditionalFormatting>
  <conditionalFormatting sqref="T19">
    <cfRule type="expression" dxfId="4140" priority="323">
      <formula>$L19="Assessment incomplete"</formula>
    </cfRule>
    <cfRule type="expression" dxfId="4139" priority="324">
      <formula>$L19="Reasonably Possible - Response Required"</formula>
    </cfRule>
    <cfRule type="expression" dxfId="4138" priority="325">
      <formula>$L19="Not Reasonably Possible - Acceptable"</formula>
    </cfRule>
  </conditionalFormatting>
  <conditionalFormatting sqref="T21">
    <cfRule type="expression" dxfId="4137" priority="320">
      <formula>$L21="Assessment incomplete"</formula>
    </cfRule>
    <cfRule type="expression" dxfId="4136" priority="321">
      <formula>$L21="Reasonably Possible - Response Required"</formula>
    </cfRule>
    <cfRule type="expression" dxfId="4135" priority="322">
      <formula>$L21="Not Reasonably Possible - Acceptable"</formula>
    </cfRule>
  </conditionalFormatting>
  <conditionalFormatting sqref="T24">
    <cfRule type="expression" dxfId="4134" priority="317">
      <formula>$L24="Assessment incomplete"</formula>
    </cfRule>
    <cfRule type="expression" dxfId="4133" priority="318">
      <formula>$L24="Reasonably Possible - Response Required"</formula>
    </cfRule>
    <cfRule type="expression" dxfId="4132" priority="319">
      <formula>$L24="Not Reasonably Possible - Acceptable"</formula>
    </cfRule>
  </conditionalFormatting>
  <conditionalFormatting sqref="T26">
    <cfRule type="expression" dxfId="4131" priority="314">
      <formula>$L26="Assessment incomplete"</formula>
    </cfRule>
    <cfRule type="expression" dxfId="4130" priority="315">
      <formula>$L26="Reasonably Possible - Response Required"</formula>
    </cfRule>
    <cfRule type="expression" dxfId="4129" priority="316">
      <formula>$L26="Not Reasonably Possible - Acceptable"</formula>
    </cfRule>
  </conditionalFormatting>
  <conditionalFormatting sqref="T32">
    <cfRule type="expression" dxfId="4128" priority="311">
      <formula>$L32="Assessment incomplete"</formula>
    </cfRule>
    <cfRule type="expression" dxfId="4127" priority="312">
      <formula>$L32="Reasonably Possible - Response Required"</formula>
    </cfRule>
    <cfRule type="expression" dxfId="4126" priority="313">
      <formula>$L32="Not Reasonably Possible - Acceptable"</formula>
    </cfRule>
  </conditionalFormatting>
  <conditionalFormatting sqref="W13">
    <cfRule type="expression" dxfId="4125" priority="256">
      <formula>$L$12="Assessment incomplete"</formula>
    </cfRule>
    <cfRule type="expression" dxfId="4124" priority="310">
      <formula>$L12="Not Reasonably Possible - Acceptable"</formula>
    </cfRule>
  </conditionalFormatting>
  <conditionalFormatting sqref="T13">
    <cfRule type="expression" dxfId="4123" priority="303">
      <formula>$L12="Assessment incomplete"</formula>
    </cfRule>
    <cfRule type="expression" dxfId="4122" priority="304">
      <formula>$L12="Reasonably Possible - Response Required"</formula>
    </cfRule>
    <cfRule type="expression" dxfId="4121" priority="305">
      <formula>$L12="Not Reasonably Possible - Acceptable"</formula>
    </cfRule>
  </conditionalFormatting>
  <conditionalFormatting sqref="T14">
    <cfRule type="expression" dxfId="4120" priority="332">
      <formula>$L12="Assessment incomplete"</formula>
    </cfRule>
    <cfRule type="expression" dxfId="4119" priority="333">
      <formula>$L12="Reasonably Possible - Response Required"</formula>
    </cfRule>
    <cfRule type="expression" dxfId="4118" priority="334">
      <formula>$L12="Not Reasonably Possible - Acceptable"</formula>
    </cfRule>
  </conditionalFormatting>
  <conditionalFormatting sqref="W12">
    <cfRule type="expression" dxfId="4117" priority="302">
      <formula>$L$12="Assessment incomplete"</formula>
    </cfRule>
  </conditionalFormatting>
  <conditionalFormatting sqref="T12">
    <cfRule type="expression" dxfId="4116" priority="295">
      <formula>$L12="Assessment incomplete"</formula>
    </cfRule>
    <cfRule type="expression" dxfId="4115" priority="296">
      <formula>$L12="Reasonably Possible - Response Required"</formula>
    </cfRule>
    <cfRule type="expression" dxfId="4114" priority="297">
      <formula>$L12="Not Reasonably Possible - Acceptable"</formula>
    </cfRule>
  </conditionalFormatting>
  <conditionalFormatting sqref="W16">
    <cfRule type="expression" dxfId="4113" priority="252">
      <formula>$L$15="Assessment incomplete"</formula>
    </cfRule>
    <cfRule type="expression" dxfId="4112" priority="293">
      <formula>$L15="Not Reasonably Possible - Acceptable"</formula>
    </cfRule>
  </conditionalFormatting>
  <conditionalFormatting sqref="T16">
    <cfRule type="expression" dxfId="4111" priority="286">
      <formula>$L15="Assessment incomplete"</formula>
    </cfRule>
    <cfRule type="expression" dxfId="4110" priority="287">
      <formula>$L15="Reasonably Possible - Response Required"</formula>
    </cfRule>
    <cfRule type="expression" dxfId="4109" priority="288">
      <formula>$L15="Not Reasonably Possible - Acceptable"</formula>
    </cfRule>
  </conditionalFormatting>
  <conditionalFormatting sqref="W18">
    <cfRule type="expression" dxfId="4108" priority="250">
      <formula>$L$17="Assessment incomplete"</formula>
    </cfRule>
    <cfRule type="expression" dxfId="4107" priority="285">
      <formula>$L17="Not Reasonably Possible - Acceptable"</formula>
    </cfRule>
  </conditionalFormatting>
  <conditionalFormatting sqref="T18">
    <cfRule type="expression" dxfId="4106" priority="278">
      <formula>$L17="Assessment incomplete"</formula>
    </cfRule>
    <cfRule type="expression" dxfId="4105" priority="279">
      <formula>$L17="Reasonably Possible - Response Required"</formula>
    </cfRule>
    <cfRule type="expression" dxfId="4104" priority="280">
      <formula>$L17="Not Reasonably Possible - Acceptable"</formula>
    </cfRule>
  </conditionalFormatting>
  <conditionalFormatting sqref="W20">
    <cfRule type="expression" dxfId="4103" priority="248">
      <formula>$L$19="Assessment incomplete"</formula>
    </cfRule>
    <cfRule type="expression" dxfId="4102" priority="277">
      <formula>$L19="Not Reasonably Possible - Acceptable"</formula>
    </cfRule>
  </conditionalFormatting>
  <conditionalFormatting sqref="T20">
    <cfRule type="expression" dxfId="4101" priority="270">
      <formula>$L19="Assessment incomplete"</formula>
    </cfRule>
    <cfRule type="expression" dxfId="4100" priority="271">
      <formula>$L19="Reasonably Possible - Response Required"</formula>
    </cfRule>
    <cfRule type="expression" dxfId="4099" priority="272">
      <formula>$L19="Not Reasonably Possible - Acceptable"</formula>
    </cfRule>
  </conditionalFormatting>
  <conditionalFormatting sqref="T22">
    <cfRule type="expression" dxfId="4098" priority="258">
      <formula>$L21="Assessment incomplete"</formula>
    </cfRule>
    <cfRule type="expression" dxfId="4097" priority="259">
      <formula>$L21="Reasonably Possible - Response Required"</formula>
    </cfRule>
    <cfRule type="expression" dxfId="4096" priority="260">
      <formula>$L21="Not Reasonably Possible - Acceptable"</formula>
    </cfRule>
  </conditionalFormatting>
  <conditionalFormatting sqref="T23">
    <cfRule type="expression" dxfId="4095" priority="264">
      <formula>$L21="Assessment incomplete"</formula>
    </cfRule>
    <cfRule type="expression" dxfId="4094" priority="265">
      <formula>$L21="Reasonably Possible - Response Required"</formula>
    </cfRule>
    <cfRule type="expression" dxfId="4093" priority="266">
      <formula>$L21="Not Reasonably Possible - Acceptable"</formula>
    </cfRule>
  </conditionalFormatting>
  <conditionalFormatting sqref="W23">
    <cfRule type="expression" dxfId="4092" priority="240">
      <formula>$L$21="Assessment incomplete"</formula>
    </cfRule>
    <cfRule type="expression" dxfId="4091" priority="247">
      <formula>$L21="Not Reasonably Possible - Acceptable"</formula>
    </cfRule>
  </conditionalFormatting>
  <conditionalFormatting sqref="W22">
    <cfRule type="expression" dxfId="4090" priority="242">
      <formula>$L$21="Assessment incomplete"</formula>
    </cfRule>
    <cfRule type="expression" dxfId="4089" priority="246">
      <formula>$L21="Not Reasonably Possible - Acceptable"</formula>
    </cfRule>
  </conditionalFormatting>
  <conditionalFormatting sqref="T25">
    <cfRule type="expression" dxfId="4088" priority="234">
      <formula>$L24="Assessment incomplete"</formula>
    </cfRule>
    <cfRule type="expression" dxfId="4087" priority="235">
      <formula>$L24="Reasonably Possible - Response Required"</formula>
    </cfRule>
    <cfRule type="expression" dxfId="4086" priority="236">
      <formula>$L24="Not Reasonably Possible - Acceptable"</formula>
    </cfRule>
  </conditionalFormatting>
  <conditionalFormatting sqref="W25">
    <cfRule type="expression" dxfId="4085" priority="230">
      <formula>$L$24="Assessment incomplete"</formula>
    </cfRule>
    <cfRule type="expression" dxfId="4084" priority="233">
      <formula>$L24="Not Reasonably Possible - Acceptable"</formula>
    </cfRule>
  </conditionalFormatting>
  <conditionalFormatting sqref="T30">
    <cfRule type="expression" dxfId="4083" priority="224">
      <formula>$L29="Assessment incomplete"</formula>
    </cfRule>
    <cfRule type="expression" dxfId="4082" priority="225">
      <formula>$L29="Reasonably Possible - Response Required"</formula>
    </cfRule>
    <cfRule type="expression" dxfId="4081" priority="226">
      <formula>$L29="Not Reasonably Possible - Acceptable"</formula>
    </cfRule>
  </conditionalFormatting>
  <conditionalFormatting sqref="W30">
    <cfRule type="expression" dxfId="4080" priority="220">
      <formula>$L$29="Assessment incomplete"</formula>
    </cfRule>
    <cfRule type="expression" dxfId="4079" priority="223">
      <formula>$L29="Not Reasonably Possible - Acceptable"</formula>
    </cfRule>
  </conditionalFormatting>
  <conditionalFormatting sqref="W29">
    <cfRule type="expression" dxfId="4078" priority="219">
      <formula>$L$29="Assessment incomplete"</formula>
    </cfRule>
  </conditionalFormatting>
  <conditionalFormatting sqref="T29">
    <cfRule type="expression" dxfId="4077" priority="212">
      <formula>$L29="Assessment incomplete"</formula>
    </cfRule>
    <cfRule type="expression" dxfId="4076" priority="213">
      <formula>$L29="Reasonably Possible - Response Required"</formula>
    </cfRule>
    <cfRule type="expression" dxfId="4075" priority="214">
      <formula>$L29="Not Reasonably Possible - Acceptable"</formula>
    </cfRule>
  </conditionalFormatting>
  <conditionalFormatting sqref="S27">
    <cfRule type="expression" dxfId="4074" priority="208">
      <formula>$L27=" "</formula>
    </cfRule>
    <cfRule type="expression" dxfId="4073" priority="209">
      <formula>$L27="Assessment incomplete"</formula>
    </cfRule>
    <cfRule type="expression" dxfId="4072" priority="210">
      <formula>$L27="Reasonably Possible - Response Required"</formula>
    </cfRule>
    <cfRule type="expression" dxfId="4071" priority="211">
      <formula>$L27="Not Reasonably Possible - Acceptable"</formula>
    </cfRule>
  </conditionalFormatting>
  <conditionalFormatting sqref="S31">
    <cfRule type="expression" dxfId="4070" priority="204">
      <formula>$L31=" "</formula>
    </cfRule>
    <cfRule type="expression" dxfId="4069" priority="205">
      <formula>$L31="Assessment incomplete"</formula>
    </cfRule>
    <cfRule type="expression" dxfId="4068" priority="206">
      <formula>$L31="Reasonably Possible - Response Required"</formula>
    </cfRule>
    <cfRule type="expression" dxfId="4067" priority="207">
      <formula>$L31="Not Reasonably Possible - Acceptable"</formula>
    </cfRule>
  </conditionalFormatting>
  <conditionalFormatting sqref="S35">
    <cfRule type="expression" dxfId="4066" priority="200">
      <formula>$L35=" "</formula>
    </cfRule>
    <cfRule type="expression" dxfId="4065" priority="201">
      <formula>$L35="Assessment incomplete"</formula>
    </cfRule>
    <cfRule type="expression" dxfId="4064" priority="202">
      <formula>$L35="Reasonably Possible - Response Required"</formula>
    </cfRule>
    <cfRule type="expression" dxfId="4063" priority="203">
      <formula>$L35="Not Reasonably Possible - Acceptable"</formula>
    </cfRule>
  </conditionalFormatting>
  <conditionalFormatting sqref="S38">
    <cfRule type="expression" dxfId="4062" priority="196">
      <formula>$L38=" "</formula>
    </cfRule>
    <cfRule type="expression" dxfId="4061" priority="197">
      <formula>$L38="Assessment incomplete"</formula>
    </cfRule>
    <cfRule type="expression" dxfId="4060" priority="198">
      <formula>$L38="Reasonably Possible - Response Required"</formula>
    </cfRule>
    <cfRule type="expression" dxfId="4059" priority="199">
      <formula>$L38="Not Reasonably Possible - Acceptable"</formula>
    </cfRule>
  </conditionalFormatting>
  <conditionalFormatting sqref="S39">
    <cfRule type="expression" dxfId="4058" priority="192">
      <formula>$L39=" "</formula>
    </cfRule>
    <cfRule type="expression" dxfId="4057" priority="193">
      <formula>$L39="Assessment incomplete"</formula>
    </cfRule>
    <cfRule type="expression" dxfId="4056" priority="194">
      <formula>$L39="Reasonably Possible - Response Required"</formula>
    </cfRule>
    <cfRule type="expression" dxfId="4055" priority="195">
      <formula>$L39="Not Reasonably Possible - Acceptable"</formula>
    </cfRule>
  </conditionalFormatting>
  <conditionalFormatting sqref="S36">
    <cfRule type="expression" dxfId="4054" priority="188">
      <formula>$L36=" "</formula>
    </cfRule>
    <cfRule type="expression" dxfId="4053" priority="189">
      <formula>$L36="Assessment incomplete"</formula>
    </cfRule>
    <cfRule type="expression" dxfId="4052" priority="190">
      <formula>$L36="Reasonably Possible - Response Required"</formula>
    </cfRule>
    <cfRule type="expression" dxfId="4051" priority="191">
      <formula>$L36="Not Reasonably Possible - Acceptable"</formula>
    </cfRule>
  </conditionalFormatting>
  <conditionalFormatting sqref="S37">
    <cfRule type="expression" dxfId="4050" priority="184">
      <formula>$L37=" "</formula>
    </cfRule>
    <cfRule type="expression" dxfId="4049" priority="185">
      <formula>$L37="Assessment incomplete"</formula>
    </cfRule>
    <cfRule type="expression" dxfId="4048" priority="186">
      <formula>$L37="Reasonably Possible - Response Required"</formula>
    </cfRule>
    <cfRule type="expression" dxfId="4047" priority="187">
      <formula>$L37="Not Reasonably Possible - Acceptable"</formula>
    </cfRule>
  </conditionalFormatting>
  <conditionalFormatting sqref="S33">
    <cfRule type="expression" dxfId="4046" priority="180">
      <formula>$L33=" "</formula>
    </cfRule>
    <cfRule type="expression" dxfId="4045" priority="181">
      <formula>$L33="Assessment incomplete"</formula>
    </cfRule>
    <cfRule type="expression" dxfId="4044" priority="182">
      <formula>$L33="Reasonably Possible - Response Required"</formula>
    </cfRule>
    <cfRule type="expression" dxfId="4043" priority="183">
      <formula>$L33="Not Reasonably Possible - Acceptable"</formula>
    </cfRule>
  </conditionalFormatting>
  <conditionalFormatting sqref="S15">
    <cfRule type="expression" dxfId="4042" priority="174">
      <formula>$L15="Assessment incomplete"</formula>
    </cfRule>
    <cfRule type="expression" dxfId="4041" priority="175">
      <formula>$L15="Reasonably Possible - Response Required"</formula>
    </cfRule>
    <cfRule type="expression" dxfId="4040" priority="176">
      <formula>$L15="Not Reasonably Possible - Acceptable"</formula>
    </cfRule>
  </conditionalFormatting>
  <conditionalFormatting sqref="S17">
    <cfRule type="expression" dxfId="4039" priority="171">
      <formula>$L17="Assessment incomplete"</formula>
    </cfRule>
    <cfRule type="expression" dxfId="4038" priority="172">
      <formula>$L17="Reasonably Possible - Response Required"</formula>
    </cfRule>
    <cfRule type="expression" dxfId="4037" priority="173">
      <formula>$L17="Not Reasonably Possible - Acceptable"</formula>
    </cfRule>
  </conditionalFormatting>
  <conditionalFormatting sqref="S19">
    <cfRule type="expression" dxfId="4036" priority="168">
      <formula>$L19="Assessment incomplete"</formula>
    </cfRule>
    <cfRule type="expression" dxfId="4035" priority="169">
      <formula>$L19="Reasonably Possible - Response Required"</formula>
    </cfRule>
    <cfRule type="expression" dxfId="4034" priority="170">
      <formula>$L19="Not Reasonably Possible - Acceptable"</formula>
    </cfRule>
  </conditionalFormatting>
  <conditionalFormatting sqref="S21">
    <cfRule type="expression" dxfId="4033" priority="165">
      <formula>$L21="Assessment incomplete"</formula>
    </cfRule>
    <cfRule type="expression" dxfId="4032" priority="166">
      <formula>$L21="Reasonably Possible - Response Required"</formula>
    </cfRule>
    <cfRule type="expression" dxfId="4031" priority="167">
      <formula>$L21="Not Reasonably Possible - Acceptable"</formula>
    </cfRule>
  </conditionalFormatting>
  <conditionalFormatting sqref="S24">
    <cfRule type="expression" dxfId="4030" priority="162">
      <formula>$L24="Assessment incomplete"</formula>
    </cfRule>
    <cfRule type="expression" dxfId="4029" priority="163">
      <formula>$L24="Reasonably Possible - Response Required"</formula>
    </cfRule>
    <cfRule type="expression" dxfId="4028" priority="164">
      <formula>$L24="Not Reasonably Possible - Acceptable"</formula>
    </cfRule>
  </conditionalFormatting>
  <conditionalFormatting sqref="S26">
    <cfRule type="expression" dxfId="4027" priority="159">
      <formula>$L26="Assessment incomplete"</formula>
    </cfRule>
    <cfRule type="expression" dxfId="4026" priority="160">
      <formula>$L26="Reasonably Possible - Response Required"</formula>
    </cfRule>
    <cfRule type="expression" dxfId="4025" priority="161">
      <formula>$L26="Not Reasonably Possible - Acceptable"</formula>
    </cfRule>
  </conditionalFormatting>
  <conditionalFormatting sqref="S32">
    <cfRule type="expression" dxfId="4024" priority="156">
      <formula>$L32="Assessment incomplete"</formula>
    </cfRule>
    <cfRule type="expression" dxfId="4023" priority="157">
      <formula>$L32="Reasonably Possible - Response Required"</formula>
    </cfRule>
    <cfRule type="expression" dxfId="4022" priority="158">
      <formula>$L32="Not Reasonably Possible - Acceptable"</formula>
    </cfRule>
  </conditionalFormatting>
  <conditionalFormatting sqref="S13">
    <cfRule type="expression" dxfId="4021" priority="153">
      <formula>$L12="Assessment incomplete"</formula>
    </cfRule>
    <cfRule type="expression" dxfId="4020" priority="154">
      <formula>$L12="Reasonably Possible - Response Required"</formula>
    </cfRule>
    <cfRule type="expression" dxfId="4019" priority="155">
      <formula>$L12="Not Reasonably Possible - Acceptable"</formula>
    </cfRule>
  </conditionalFormatting>
  <conditionalFormatting sqref="S14">
    <cfRule type="expression" dxfId="4018" priority="177">
      <formula>$L12="Assessment incomplete"</formula>
    </cfRule>
    <cfRule type="expression" dxfId="4017" priority="178">
      <formula>$L12="Reasonably Possible - Response Required"</formula>
    </cfRule>
    <cfRule type="expression" dxfId="4016" priority="179">
      <formula>$L12="Not Reasonably Possible - Acceptable"</formula>
    </cfRule>
  </conditionalFormatting>
  <conditionalFormatting sqref="S12">
    <cfRule type="expression" dxfId="4015" priority="150">
      <formula>$L12="Assessment incomplete"</formula>
    </cfRule>
    <cfRule type="expression" dxfId="4014" priority="151">
      <formula>$L12="Reasonably Possible - Response Required"</formula>
    </cfRule>
    <cfRule type="expression" dxfId="4013" priority="152">
      <formula>$L12="Not Reasonably Possible - Acceptable"</formula>
    </cfRule>
  </conditionalFormatting>
  <conditionalFormatting sqref="S16">
    <cfRule type="expression" dxfId="4012" priority="147">
      <formula>$L15="Assessment incomplete"</formula>
    </cfRule>
    <cfRule type="expression" dxfId="4011" priority="148">
      <formula>$L15="Reasonably Possible - Response Required"</formula>
    </cfRule>
    <cfRule type="expression" dxfId="4010" priority="149">
      <formula>$L15="Not Reasonably Possible - Acceptable"</formula>
    </cfRule>
  </conditionalFormatting>
  <conditionalFormatting sqref="S18">
    <cfRule type="expression" dxfId="4009" priority="144">
      <formula>$L17="Assessment incomplete"</formula>
    </cfRule>
    <cfRule type="expression" dxfId="4008" priority="145">
      <formula>$L17="Reasonably Possible - Response Required"</formula>
    </cfRule>
    <cfRule type="expression" dxfId="4007" priority="146">
      <formula>$L17="Not Reasonably Possible - Acceptable"</formula>
    </cfRule>
  </conditionalFormatting>
  <conditionalFormatting sqref="S20">
    <cfRule type="expression" dxfId="4006" priority="141">
      <formula>$L19="Assessment incomplete"</formula>
    </cfRule>
    <cfRule type="expression" dxfId="4005" priority="142">
      <formula>$L19="Reasonably Possible - Response Required"</formula>
    </cfRule>
    <cfRule type="expression" dxfId="4004" priority="143">
      <formula>$L19="Not Reasonably Possible - Acceptable"</formula>
    </cfRule>
  </conditionalFormatting>
  <conditionalFormatting sqref="S22">
    <cfRule type="expression" dxfId="4003" priority="135">
      <formula>$L21="Assessment incomplete"</formula>
    </cfRule>
    <cfRule type="expression" dxfId="4002" priority="136">
      <formula>$L21="Reasonably Possible - Response Required"</formula>
    </cfRule>
    <cfRule type="expression" dxfId="4001" priority="137">
      <formula>$L21="Not Reasonably Possible - Acceptable"</formula>
    </cfRule>
  </conditionalFormatting>
  <conditionalFormatting sqref="S23">
    <cfRule type="expression" dxfId="4000" priority="138">
      <formula>$L21="Assessment incomplete"</formula>
    </cfRule>
    <cfRule type="expression" dxfId="3999" priority="139">
      <formula>$L21="Reasonably Possible - Response Required"</formula>
    </cfRule>
    <cfRule type="expression" dxfId="3998" priority="140">
      <formula>$L21="Not Reasonably Possible - Acceptable"</formula>
    </cfRule>
  </conditionalFormatting>
  <conditionalFormatting sqref="S25">
    <cfRule type="expression" dxfId="3997" priority="132">
      <formula>$L24="Assessment incomplete"</formula>
    </cfRule>
    <cfRule type="expression" dxfId="3996" priority="133">
      <formula>$L24="Reasonably Possible - Response Required"</formula>
    </cfRule>
    <cfRule type="expression" dxfId="3995" priority="134">
      <formula>$L24="Not Reasonably Possible - Acceptable"</formula>
    </cfRule>
  </conditionalFormatting>
  <conditionalFormatting sqref="S30">
    <cfRule type="expression" dxfId="3994" priority="129">
      <formula>$L29="Assessment incomplete"</formula>
    </cfRule>
    <cfRule type="expression" dxfId="3993" priority="130">
      <formula>$L29="Reasonably Possible - Response Required"</formula>
    </cfRule>
    <cfRule type="expression" dxfId="3992" priority="131">
      <formula>$L29="Not Reasonably Possible - Acceptable"</formula>
    </cfRule>
  </conditionalFormatting>
  <conditionalFormatting sqref="S29">
    <cfRule type="expression" dxfId="3991" priority="126">
      <formula>$L29="Assessment incomplete"</formula>
    </cfRule>
    <cfRule type="expression" dxfId="3990" priority="127">
      <formula>$L29="Reasonably Possible - Response Required"</formula>
    </cfRule>
    <cfRule type="expression" dxfId="3989" priority="128">
      <formula>$L29="Not Reasonably Possible - Acceptable"</formula>
    </cfRule>
  </conditionalFormatting>
  <conditionalFormatting sqref="V17">
    <cfRule type="expression" dxfId="3988" priority="113">
      <formula>$L17="Assessment incomplete"</formula>
    </cfRule>
  </conditionalFormatting>
  <conditionalFormatting sqref="V27">
    <cfRule type="expression" dxfId="3987" priority="112">
      <formula>$L27=" "</formula>
    </cfRule>
  </conditionalFormatting>
  <conditionalFormatting sqref="V31">
    <cfRule type="expression" dxfId="3986" priority="111">
      <formula>$L31=" "</formula>
    </cfRule>
  </conditionalFormatting>
  <conditionalFormatting sqref="V35">
    <cfRule type="expression" dxfId="3985" priority="110">
      <formula>$L35=" "</formula>
    </cfRule>
  </conditionalFormatting>
  <conditionalFormatting sqref="V38">
    <cfRule type="expression" dxfId="3984" priority="109">
      <formula>$L38=" "</formula>
    </cfRule>
  </conditionalFormatting>
  <conditionalFormatting sqref="V39">
    <cfRule type="expression" dxfId="3983" priority="108">
      <formula>$L39=" "</formula>
    </cfRule>
  </conditionalFormatting>
  <conditionalFormatting sqref="U17">
    <cfRule type="expression" dxfId="3982" priority="102">
      <formula>$L17="Assessment incomplete"</formula>
    </cfRule>
    <cfRule type="expression" dxfId="3981" priority="103">
      <formula>$L17="Reasonably Possible - Response Required"</formula>
    </cfRule>
    <cfRule type="expression" dxfId="3980" priority="104">
      <formula>$L17="Not Reasonably Possible - Acceptable"</formula>
    </cfRule>
  </conditionalFormatting>
  <conditionalFormatting sqref="U27">
    <cfRule type="expression" dxfId="3979" priority="99">
      <formula>$L27=" "</formula>
    </cfRule>
    <cfRule type="expression" dxfId="3978" priority="100">
      <formula>$L27="Reasonably Possible - Response Required"</formula>
    </cfRule>
    <cfRule type="expression" dxfId="3977" priority="101">
      <formula>$L27="Not Reasonably Possible - Acceptable"</formula>
    </cfRule>
  </conditionalFormatting>
  <conditionalFormatting sqref="U31">
    <cfRule type="expression" dxfId="3976" priority="96">
      <formula>$L31=" "</formula>
    </cfRule>
    <cfRule type="expression" dxfId="3975" priority="97">
      <formula>$L31="Reasonably Possible - Response Required"</formula>
    </cfRule>
    <cfRule type="expression" dxfId="3974" priority="98">
      <formula>$L31="Not Reasonably Possible - Acceptable"</formula>
    </cfRule>
  </conditionalFormatting>
  <conditionalFormatting sqref="U35">
    <cfRule type="expression" dxfId="3973" priority="93">
      <formula>$L35=" "</formula>
    </cfRule>
    <cfRule type="expression" dxfId="3972" priority="94">
      <formula>$L35="Reasonably Possible - Response Required"</formula>
    </cfRule>
    <cfRule type="expression" dxfId="3971" priority="95">
      <formula>$L35="Not Reasonably Possible - Acceptable"</formula>
    </cfRule>
  </conditionalFormatting>
  <conditionalFormatting sqref="U38">
    <cfRule type="expression" dxfId="3970" priority="90">
      <formula>$L38=" "</formula>
    </cfRule>
    <cfRule type="expression" dxfId="3969" priority="91">
      <formula>$L38="Reasonably Possible - Response Required"</formula>
    </cfRule>
    <cfRule type="expression" dxfId="3968" priority="92">
      <formula>$L38="Not Reasonably Possible - Acceptable"</formula>
    </cfRule>
  </conditionalFormatting>
  <conditionalFormatting sqref="V36">
    <cfRule type="expression" dxfId="3967" priority="89">
      <formula>$L36=" "</formula>
    </cfRule>
  </conditionalFormatting>
  <conditionalFormatting sqref="U36">
    <cfRule type="expression" dxfId="3966" priority="86">
      <formula>$L36=" "</formula>
    </cfRule>
    <cfRule type="expression" dxfId="3965" priority="87">
      <formula>$L36="Reasonably Possible - Response Required"</formula>
    </cfRule>
    <cfRule type="expression" dxfId="3964" priority="88">
      <formula>$L36="Not Reasonably Possible - Acceptable"</formula>
    </cfRule>
  </conditionalFormatting>
  <conditionalFormatting sqref="V37">
    <cfRule type="expression" dxfId="3963" priority="85">
      <formula>$L37=" "</formula>
    </cfRule>
  </conditionalFormatting>
  <conditionalFormatting sqref="U37">
    <cfRule type="expression" dxfId="3962" priority="82">
      <formula>$L37=" "</formula>
    </cfRule>
    <cfRule type="expression" dxfId="3961" priority="83">
      <formula>$L37="Reasonably Possible - Response Required"</formula>
    </cfRule>
    <cfRule type="expression" dxfId="3960" priority="84">
      <formula>$L37="Not Reasonably Possible - Acceptable"</formula>
    </cfRule>
  </conditionalFormatting>
  <conditionalFormatting sqref="U39">
    <cfRule type="expression" dxfId="3959" priority="79">
      <formula>$L39=" "</formula>
    </cfRule>
    <cfRule type="expression" dxfId="3958" priority="80">
      <formula>$L39="Reasonably Possible - Response Required"</formula>
    </cfRule>
    <cfRule type="expression" dxfId="3957" priority="81">
      <formula>$L39="Not Reasonably Possible - Acceptable"</formula>
    </cfRule>
  </conditionalFormatting>
  <conditionalFormatting sqref="V32">
    <cfRule type="expression" dxfId="3956" priority="78">
      <formula>$L32="Assessment incomplete"</formula>
    </cfRule>
  </conditionalFormatting>
  <conditionalFormatting sqref="V33">
    <cfRule type="expression" dxfId="3955" priority="77">
      <formula>$L33=" "</formula>
    </cfRule>
  </conditionalFormatting>
  <conditionalFormatting sqref="U32">
    <cfRule type="expression" dxfId="3954" priority="74">
      <formula>$L32="Assessment incomplete"</formula>
    </cfRule>
    <cfRule type="expression" dxfId="3953" priority="75">
      <formula>$L32="Reasonably Possible - Response Required"</formula>
    </cfRule>
    <cfRule type="expression" dxfId="3952" priority="76">
      <formula>$L32="Not Reasonably Possible - Acceptable"</formula>
    </cfRule>
  </conditionalFormatting>
  <conditionalFormatting sqref="U33">
    <cfRule type="expression" dxfId="3951" priority="71">
      <formula>$L33=" "</formula>
    </cfRule>
    <cfRule type="expression" dxfId="3950" priority="72">
      <formula>$L33="Reasonably Possible - Response Required"</formula>
    </cfRule>
    <cfRule type="expression" dxfId="3949" priority="73">
      <formula>$L33="Not Reasonably Possible - Acceptable"</formula>
    </cfRule>
  </conditionalFormatting>
  <conditionalFormatting sqref="V15">
    <cfRule type="expression" dxfId="3948" priority="70">
      <formula>$L15="Assessment incomplete"</formula>
    </cfRule>
  </conditionalFormatting>
  <conditionalFormatting sqref="U15">
    <cfRule type="expression" dxfId="3947" priority="67">
      <formula>$L15="Assessment incomplete"</formula>
    </cfRule>
    <cfRule type="expression" dxfId="3946" priority="68">
      <formula>$L15="Reasonably Possible - Response Required"</formula>
    </cfRule>
    <cfRule type="expression" dxfId="3945" priority="69">
      <formula>$L15="Not Reasonably Possible - Acceptable"</formula>
    </cfRule>
  </conditionalFormatting>
  <conditionalFormatting sqref="V19">
    <cfRule type="expression" dxfId="3944" priority="66">
      <formula>$L19="Assessment incomplete"</formula>
    </cfRule>
  </conditionalFormatting>
  <conditionalFormatting sqref="U19">
    <cfRule type="expression" dxfId="3943" priority="63">
      <formula>$L19="Assessment incomplete"</formula>
    </cfRule>
    <cfRule type="expression" dxfId="3942" priority="64">
      <formula>$L19="Reasonably Possible - Response Required"</formula>
    </cfRule>
    <cfRule type="expression" dxfId="3941" priority="65">
      <formula>$L19="Not Reasonably Possible - Acceptable"</formula>
    </cfRule>
  </conditionalFormatting>
  <conditionalFormatting sqref="V21">
    <cfRule type="expression" dxfId="3940" priority="62">
      <formula>$L21="Assessment incomplete"</formula>
    </cfRule>
  </conditionalFormatting>
  <conditionalFormatting sqref="U21">
    <cfRule type="expression" dxfId="3939" priority="59">
      <formula>$L21="Assessment incomplete"</formula>
    </cfRule>
    <cfRule type="expression" dxfId="3938" priority="60">
      <formula>$L21="Reasonably Possible - Response Required"</formula>
    </cfRule>
    <cfRule type="expression" dxfId="3937" priority="61">
      <formula>$L21="Not Reasonably Possible - Acceptable"</formula>
    </cfRule>
  </conditionalFormatting>
  <conditionalFormatting sqref="V24">
    <cfRule type="expression" dxfId="3936" priority="58">
      <formula>$L24="Assessment incomplete"</formula>
    </cfRule>
  </conditionalFormatting>
  <conditionalFormatting sqref="U24">
    <cfRule type="expression" dxfId="3935" priority="55">
      <formula>$L24="Assessment incomplete"</formula>
    </cfRule>
    <cfRule type="expression" dxfId="3934" priority="56">
      <formula>$L24="Reasonably Possible - Response Required"</formula>
    </cfRule>
    <cfRule type="expression" dxfId="3933" priority="57">
      <formula>$L24="Not Reasonably Possible - Acceptable"</formula>
    </cfRule>
  </conditionalFormatting>
  <conditionalFormatting sqref="V26">
    <cfRule type="expression" dxfId="3932" priority="54">
      <formula>$L26="Assessment incomplete"</formula>
    </cfRule>
  </conditionalFormatting>
  <conditionalFormatting sqref="U26">
    <cfRule type="expression" dxfId="3931" priority="51">
      <formula>$L26="Assessment incomplete"</formula>
    </cfRule>
    <cfRule type="expression" dxfId="3930" priority="52">
      <formula>$L26="Reasonably Possible - Response Required"</formula>
    </cfRule>
    <cfRule type="expression" dxfId="3929" priority="53">
      <formula>$L26="Not Reasonably Possible - Acceptable"</formula>
    </cfRule>
  </conditionalFormatting>
  <conditionalFormatting sqref="V13">
    <cfRule type="expression" dxfId="3928" priority="23">
      <formula>$L12="Assessment incomplete"</formula>
    </cfRule>
    <cfRule type="expression" dxfId="3927" priority="50">
      <formula>$L12="Not Reasonably Possible - Acceptable"</formula>
    </cfRule>
  </conditionalFormatting>
  <conditionalFormatting sqref="U13">
    <cfRule type="expression" dxfId="3926" priority="47">
      <formula>$L12="Assessment incomplete"</formula>
    </cfRule>
    <cfRule type="expression" dxfId="3925" priority="48">
      <formula>$L12="Reasonably Possible - Response Required"</formula>
    </cfRule>
    <cfRule type="expression" dxfId="3924" priority="49">
      <formula>$L12="Not Reasonably Possible - Acceptable"</formula>
    </cfRule>
  </conditionalFormatting>
  <conditionalFormatting sqref="V12">
    <cfRule type="expression" dxfId="3923" priority="46">
      <formula>$L12="Assessment incomplete"</formula>
    </cfRule>
  </conditionalFormatting>
  <conditionalFormatting sqref="U12">
    <cfRule type="expression" dxfId="3922" priority="43">
      <formula>$L12="Assessment incomplete"</formula>
    </cfRule>
    <cfRule type="expression" dxfId="3921" priority="44">
      <formula>$L12="Reasonably Possible - Response Required"</formula>
    </cfRule>
    <cfRule type="expression" dxfId="3920" priority="45">
      <formula>$L12="Not Reasonably Possible - Acceptable"</formula>
    </cfRule>
  </conditionalFormatting>
  <conditionalFormatting sqref="U14">
    <cfRule type="expression" dxfId="3919" priority="105">
      <formula>$L12="Assessment incomplete"</formula>
    </cfRule>
    <cfRule type="expression" dxfId="3918" priority="106">
      <formula>$L12="Reasonably Possible - Response Required"</formula>
    </cfRule>
    <cfRule type="expression" dxfId="3917" priority="107">
      <formula>$L12="Not Reasonably Possible - Acceptable"</formula>
    </cfRule>
  </conditionalFormatting>
  <conditionalFormatting sqref="V14">
    <cfRule type="expression" dxfId="3916" priority="22">
      <formula>$L12="Assessment incomplete"</formula>
    </cfRule>
    <cfRule type="expression" dxfId="3915" priority="42">
      <formula>$L12="Not Reasonably Possible - Acceptable"</formula>
    </cfRule>
  </conditionalFormatting>
  <conditionalFormatting sqref="V16">
    <cfRule type="expression" dxfId="3914" priority="21">
      <formula>$L15="Assessment incomplete"</formula>
    </cfRule>
    <cfRule type="expression" dxfId="3913" priority="41">
      <formula>$L15="Not Reasonably Possible - Acceptable"</formula>
    </cfRule>
  </conditionalFormatting>
  <conditionalFormatting sqref="U16">
    <cfRule type="expression" dxfId="3912" priority="38">
      <formula>$L15="Assessment incomplete"</formula>
    </cfRule>
    <cfRule type="expression" dxfId="3911" priority="39">
      <formula>$L15="Reasonably Possible - Response Required"</formula>
    </cfRule>
    <cfRule type="expression" dxfId="3910" priority="40">
      <formula>$L15="Not Reasonably Possible - Acceptable"</formula>
    </cfRule>
  </conditionalFormatting>
  <conditionalFormatting sqref="V18">
    <cfRule type="expression" dxfId="3909" priority="20">
      <formula>$L17="Assessment incomplete"</formula>
    </cfRule>
    <cfRule type="expression" dxfId="3908" priority="37">
      <formula>$L17="Not Reasonably Possible - Acceptable"</formula>
    </cfRule>
  </conditionalFormatting>
  <conditionalFormatting sqref="U18">
    <cfRule type="expression" dxfId="3907" priority="34">
      <formula>$L17="Assessment incomplete"</formula>
    </cfRule>
    <cfRule type="expression" dxfId="3906" priority="35">
      <formula>$L17="Reasonably Possible - Response Required"</formula>
    </cfRule>
    <cfRule type="expression" dxfId="3905" priority="36">
      <formula>$L17="Not Reasonably Possible - Acceptable"</formula>
    </cfRule>
  </conditionalFormatting>
  <conditionalFormatting sqref="V20">
    <cfRule type="expression" dxfId="3904" priority="19">
      <formula>$L19="Assessment incomplete"</formula>
    </cfRule>
    <cfRule type="expression" dxfId="3903" priority="33">
      <formula>$L19="Not Reasonably Possible - Acceptable"</formula>
    </cfRule>
  </conditionalFormatting>
  <conditionalFormatting sqref="U20">
    <cfRule type="expression" dxfId="3902" priority="30">
      <formula>$L19="Assessment incomplete"</formula>
    </cfRule>
    <cfRule type="expression" dxfId="3901" priority="31">
      <formula>$L19="Reasonably Possible - Response Required"</formula>
    </cfRule>
    <cfRule type="expression" dxfId="3900" priority="32">
      <formula>$L19="Not Reasonably Possible - Acceptable"</formula>
    </cfRule>
  </conditionalFormatting>
  <conditionalFormatting sqref="U22">
    <cfRule type="expression" dxfId="3899" priority="24">
      <formula>$L21="Assessment incomplete"</formula>
    </cfRule>
    <cfRule type="expression" dxfId="3898" priority="25">
      <formula>$L21="Reasonably Possible - Response Required"</formula>
    </cfRule>
    <cfRule type="expression" dxfId="3897" priority="26">
      <formula>$L21="Not Reasonably Possible - Acceptable"</formula>
    </cfRule>
  </conditionalFormatting>
  <conditionalFormatting sqref="U23">
    <cfRule type="expression" dxfId="3896" priority="27">
      <formula>$L21="Assessment incomplete"</formula>
    </cfRule>
    <cfRule type="expression" dxfId="3895" priority="28">
      <formula>$L21="Reasonably Possible - Response Required"</formula>
    </cfRule>
    <cfRule type="expression" dxfId="3894" priority="29">
      <formula>$L21="Not Reasonably Possible - Acceptable"</formula>
    </cfRule>
  </conditionalFormatting>
  <conditionalFormatting sqref="V22">
    <cfRule type="expression" dxfId="3893" priority="16">
      <formula>$L21="Assessment incomplete"</formula>
    </cfRule>
    <cfRule type="expression" dxfId="3892" priority="18">
      <formula>$L21="Not Reasonably Possible - Acceptable"</formula>
    </cfRule>
  </conditionalFormatting>
  <conditionalFormatting sqref="V23">
    <cfRule type="expression" dxfId="3891" priority="15">
      <formula>$L21="Assessment incomplete"</formula>
    </cfRule>
    <cfRule type="expression" dxfId="3890" priority="17">
      <formula>$L21="Not Reasonably Possible - Acceptable"</formula>
    </cfRule>
  </conditionalFormatting>
  <conditionalFormatting sqref="U25">
    <cfRule type="expression" dxfId="3889" priority="12">
      <formula>$L24="Assessment incomplete"</formula>
    </cfRule>
    <cfRule type="expression" dxfId="3888" priority="13">
      <formula>$L24="Reasonably Possible - Response Required"</formula>
    </cfRule>
    <cfRule type="expression" dxfId="3887" priority="14">
      <formula>$L24="Not Reasonably Possible - Acceptable"</formula>
    </cfRule>
  </conditionalFormatting>
  <conditionalFormatting sqref="V25">
    <cfRule type="expression" dxfId="3886" priority="10">
      <formula>$L24="Assessment incomplete"</formula>
    </cfRule>
    <cfRule type="expression" dxfId="3885" priority="11">
      <formula>$L24="Not Reasonably Possible - Acceptable"</formula>
    </cfRule>
  </conditionalFormatting>
  <conditionalFormatting sqref="U30">
    <cfRule type="expression" dxfId="3884" priority="7">
      <formula>$L29="Assessment incomplete"</formula>
    </cfRule>
    <cfRule type="expression" dxfId="3883" priority="8">
      <formula>$L29="Reasonably Possible - Response Required"</formula>
    </cfRule>
    <cfRule type="expression" dxfId="3882" priority="9">
      <formula>$L29="Not Reasonably Possible - Acceptable"</formula>
    </cfRule>
  </conditionalFormatting>
  <conditionalFormatting sqref="V30">
    <cfRule type="expression" dxfId="3881" priority="5">
      <formula>$L29="Assessment incomplete"</formula>
    </cfRule>
    <cfRule type="expression" dxfId="3880" priority="6">
      <formula>$L29="Not Reasonably Possible - Acceptable"</formula>
    </cfRule>
  </conditionalFormatting>
  <conditionalFormatting sqref="V29">
    <cfRule type="expression" dxfId="3879" priority="4">
      <formula>$L29="Assessment incomplete"</formula>
    </cfRule>
  </conditionalFormatting>
  <conditionalFormatting sqref="U29">
    <cfRule type="expression" dxfId="3878" priority="1">
      <formula>$L29="Assessment incomplete"</formula>
    </cfRule>
    <cfRule type="expression" dxfId="3877" priority="2">
      <formula>$L29="Reasonably Possible - Response Required"</formula>
    </cfRule>
    <cfRule type="expression" dxfId="3876" priority="3">
      <formula>$L29="Not Reasonably Possible - Acceptable"</formula>
    </cfRule>
  </conditionalFormatting>
  <dataValidations count="2">
    <dataValidation allowBlank="1" showErrorMessage="1" sqref="O12:Q27 D35:D39 F35:F39 M27 M35:M39 M31 M33 D12:D16 F15 F12 O29:Q33 D17:E26 F17 F19 F21 F24 F26:F27 F31:F33 F29 O35:Q39" xr:uid="{C2BAABDA-0E16-4C7A-BDE5-CC84426782D8}"/>
    <dataValidation allowBlank="1" showErrorMessage="1" prompt="_x000a_" sqref="N35:N39 N12:N27 N29:N33" xr:uid="{225E7DD9-B4D9-47CD-903F-EF840616771B}"/>
  </dataValidations>
  <pageMargins left="0.23622047244094491" right="0.23622047244094491" top="0.74803149606299213" bottom="0.74803149606299213" header="0.31496062992125984" footer="0.31496062992125984"/>
  <pageSetup paperSize="9" scale="85" fitToHeight="0" orientation="landscape" r:id="rId1"/>
  <headerFooter>
    <oddFooter>&amp;R&amp;"Arial,Regular"&amp;K000000&amp;P</oddFooter>
    <firstFooter xml:space="preserve">&amp;L&amp;G&amp;"Arial,Regular"&amp;K000000 Copyright CPA Australia Ltd&amp;R&amp;"Arial,Regular"&amp;K000000&amp;P
</firstFooter>
  </headerFooter>
  <ignoredErrors>
    <ignoredError sqref="L17 L31:L32"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37CDAFC-09B5-4748-8B36-E9310619990C}">
          <x14:formula1>
            <xm:f>List!$G$4:$G$9</xm:f>
          </x14:formula1>
          <xm:sqref>H43:H1048576 H31:H33 H12 H15 H17 H19 H21 H24 H26:H27 H29 H35:H39</xm:sqref>
        </x14:dataValidation>
        <x14:dataValidation type="list" allowBlank="1" showInputMessage="1" showErrorMessage="1" xr:uid="{FA422D15-7AF6-46B7-AE92-E14D35FBB70C}">
          <x14:formula1>
            <xm:f>List!$F$4:$F$9</xm:f>
          </x14:formula1>
          <xm:sqref>G43:G1048576 G31:G33 G12 G15 G17 G19 G21 G24 G26:G27 G29 G35:G39</xm:sqref>
        </x14:dataValidation>
        <x14:dataValidation type="list" allowBlank="1" showInputMessage="1" showErrorMessage="1" xr:uid="{B8CD3918-66D3-4745-A8E1-E7170D59CF7C}">
          <x14:formula1>
            <xm:f>List!$M$5:$M$6</xm:f>
          </x14:formula1>
          <xm:sqref>U10:U41</xm:sqref>
        </x14:dataValidation>
        <x14:dataValidation type="list" allowBlank="1" showInputMessage="1" showErrorMessage="1" xr:uid="{94BBBDE0-95D5-410F-9F75-F22A2EA6651F}">
          <x14:formula1>
            <xm:f>List!$N$5:$N$6</xm:f>
          </x14:formula1>
          <xm:sqref>V10:V41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C5FF6-B8FD-412F-8AD5-20F1C14DC4DB}">
  <sheetPr>
    <tabColor rgb="FFFFD400"/>
    <pageSetUpPr fitToPage="1"/>
  </sheetPr>
  <dimension ref="A1:Y51"/>
  <sheetViews>
    <sheetView showGridLines="0" zoomScaleNormal="100" zoomScaleSheetLayoutView="100" workbookViewId="0">
      <pane xSplit="1" ySplit="9" topLeftCell="H14" activePane="bottomRight" state="frozen"/>
      <selection pane="topRight" activeCell="B1" sqref="B1"/>
      <selection pane="bottomLeft" activeCell="A10" sqref="A10"/>
      <selection pane="bottomRight" activeCell="AK21" sqref="AK21"/>
    </sheetView>
  </sheetViews>
  <sheetFormatPr defaultColWidth="8.77734375" defaultRowHeight="13.8" outlineLevelCol="1" x14ac:dyDescent="0.25"/>
  <cols>
    <col min="1" max="1" width="0.44140625" style="38" customWidth="1"/>
    <col min="2" max="2" width="3.44140625" style="66" customWidth="1"/>
    <col min="3" max="3" width="0.44140625" style="66" customWidth="1"/>
    <col min="4" max="4" width="20.5546875" style="38" customWidth="1"/>
    <col min="5" max="5" width="0.44140625" style="38" customWidth="1"/>
    <col min="6" max="6" width="30.21875" style="38" customWidth="1"/>
    <col min="7" max="7" width="6.21875" style="175" customWidth="1"/>
    <col min="8" max="8" width="6.21875" style="176" customWidth="1"/>
    <col min="9" max="9" width="7.44140625" style="71" hidden="1" customWidth="1"/>
    <col min="10" max="10" width="7.5546875" style="71" hidden="1" customWidth="1"/>
    <col min="11" max="11" width="7" style="71" hidden="1" customWidth="1"/>
    <col min="12" max="12" width="9.5546875" style="74" customWidth="1"/>
    <col min="13" max="13" width="15.77734375" style="61" customWidth="1"/>
    <col min="14" max="14" width="38.5546875" style="61" customWidth="1"/>
    <col min="15" max="15" width="17.21875" style="61" customWidth="1"/>
    <col min="16" max="16" width="10.5546875" style="61"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4"/>
      <c r="C1" s="64"/>
      <c r="D1" s="46"/>
      <c r="E1" s="46"/>
      <c r="F1" s="46"/>
      <c r="G1" s="171"/>
      <c r="H1" s="172"/>
      <c r="I1" s="70"/>
      <c r="J1" s="70"/>
      <c r="K1" s="70"/>
      <c r="L1" s="70"/>
      <c r="M1" s="60"/>
      <c r="N1" s="60"/>
      <c r="O1" s="60"/>
      <c r="P1" s="60"/>
      <c r="Q1" s="46"/>
      <c r="R1" s="47"/>
    </row>
    <row r="2" spans="1:25" s="39" customFormat="1" ht="20.55" customHeight="1" x14ac:dyDescent="0.3">
      <c r="A2" s="48"/>
      <c r="B2" s="88"/>
      <c r="C2" s="88"/>
      <c r="D2" s="89" t="s">
        <v>19</v>
      </c>
      <c r="E2" s="89"/>
      <c r="F2" s="89"/>
      <c r="G2" s="221"/>
      <c r="H2" s="222"/>
      <c r="I2" s="223"/>
      <c r="J2" s="223"/>
      <c r="K2" s="223"/>
      <c r="L2" s="223"/>
      <c r="M2" s="223"/>
      <c r="N2" s="328" t="s">
        <v>85</v>
      </c>
      <c r="O2" s="328"/>
      <c r="P2" s="328"/>
      <c r="Q2" s="328"/>
      <c r="R2" s="53"/>
    </row>
    <row r="3" spans="1:25" ht="1.05" customHeight="1" x14ac:dyDescent="0.25">
      <c r="A3" s="49"/>
      <c r="B3" s="76"/>
      <c r="C3" s="76"/>
      <c r="D3" s="75"/>
      <c r="E3" s="75"/>
      <c r="F3" s="75"/>
      <c r="G3" s="224"/>
      <c r="H3" s="225"/>
      <c r="I3" s="95"/>
      <c r="J3" s="95"/>
      <c r="K3" s="95"/>
      <c r="L3" s="95"/>
      <c r="M3" s="95"/>
      <c r="N3" s="95"/>
      <c r="O3" s="95"/>
      <c r="P3" s="95"/>
      <c r="Q3" s="96"/>
      <c r="R3" s="42"/>
      <c r="X3" s="39"/>
    </row>
    <row r="4" spans="1:25" s="40" customFormat="1" ht="20.55" customHeight="1" x14ac:dyDescent="0.25">
      <c r="A4" s="50"/>
      <c r="B4" s="99"/>
      <c r="C4" s="99"/>
      <c r="D4" s="100" t="s">
        <v>192</v>
      </c>
      <c r="E4" s="100"/>
      <c r="F4" s="101"/>
      <c r="G4" s="226"/>
      <c r="H4" s="226"/>
      <c r="I4" s="103"/>
      <c r="J4" s="103"/>
      <c r="K4" s="102"/>
      <c r="L4" s="103"/>
      <c r="M4" s="387" t="str">
        <f>IF(' Accept &amp; Continue to Set up'!E9&gt;0,' Accept &amp; Continue to Set up'!E9," ")</f>
        <v xml:space="preserve"> </v>
      </c>
      <c r="N4" s="387"/>
      <c r="O4" s="387"/>
      <c r="P4" s="104"/>
      <c r="Q4" s="104"/>
      <c r="R4" s="54"/>
      <c r="S4" s="425" t="s">
        <v>438</v>
      </c>
      <c r="T4" s="426"/>
      <c r="U4" s="426"/>
      <c r="V4" s="426"/>
      <c r="W4" s="426"/>
      <c r="X4" s="316"/>
    </row>
    <row r="5" spans="1:25" ht="2.5499999999999998" customHeight="1" x14ac:dyDescent="0.25">
      <c r="A5" s="49"/>
      <c r="B5" s="107"/>
      <c r="C5" s="107"/>
      <c r="D5" s="108"/>
      <c r="E5" s="108"/>
      <c r="F5" s="108"/>
      <c r="G5" s="227"/>
      <c r="H5" s="228"/>
      <c r="I5" s="229"/>
      <c r="J5" s="229"/>
      <c r="K5" s="229"/>
      <c r="L5" s="111"/>
      <c r="M5" s="111"/>
      <c r="N5" s="111"/>
      <c r="O5" s="111"/>
      <c r="P5" s="111"/>
      <c r="Q5" s="78"/>
      <c r="R5" s="55"/>
      <c r="S5" s="69"/>
      <c r="X5" s="170"/>
    </row>
    <row r="6" spans="1:25" ht="12.6" customHeight="1" x14ac:dyDescent="0.25">
      <c r="A6" s="49"/>
      <c r="B6" s="388" t="s">
        <v>87</v>
      </c>
      <c r="C6" s="389"/>
      <c r="D6" s="389"/>
      <c r="E6" s="220"/>
      <c r="F6" s="390" t="s">
        <v>88</v>
      </c>
      <c r="G6" s="392" t="s">
        <v>89</v>
      </c>
      <c r="H6" s="394" t="s">
        <v>90</v>
      </c>
      <c r="I6" s="396" t="s">
        <v>91</v>
      </c>
      <c r="J6" s="396" t="s">
        <v>92</v>
      </c>
      <c r="K6" s="396" t="s">
        <v>93</v>
      </c>
      <c r="L6" s="397" t="s">
        <v>94</v>
      </c>
      <c r="M6" s="399" t="s">
        <v>95</v>
      </c>
      <c r="N6" s="399" t="s">
        <v>96</v>
      </c>
      <c r="O6" s="397" t="s">
        <v>97</v>
      </c>
      <c r="P6" s="402" t="s">
        <v>98</v>
      </c>
      <c r="Q6" s="404" t="s">
        <v>99</v>
      </c>
      <c r="R6" s="55"/>
      <c r="S6" s="427" t="s">
        <v>439</v>
      </c>
      <c r="T6" s="429" t="s">
        <v>440</v>
      </c>
      <c r="U6" s="431" t="s">
        <v>441</v>
      </c>
      <c r="V6" s="433" t="s">
        <v>442</v>
      </c>
      <c r="W6" s="433" t="s">
        <v>443</v>
      </c>
      <c r="X6" s="170"/>
      <c r="Y6" s="317" t="s">
        <v>444</v>
      </c>
    </row>
    <row r="7" spans="1:25" s="40" customFormat="1" ht="11.55" customHeight="1" thickBot="1" x14ac:dyDescent="0.25">
      <c r="A7" s="50"/>
      <c r="B7" s="406" t="s">
        <v>100</v>
      </c>
      <c r="C7" s="407"/>
      <c r="D7" s="407"/>
      <c r="E7" s="215"/>
      <c r="F7" s="391"/>
      <c r="G7" s="393"/>
      <c r="H7" s="395"/>
      <c r="I7" s="396"/>
      <c r="J7" s="396"/>
      <c r="K7" s="396"/>
      <c r="L7" s="398"/>
      <c r="M7" s="400"/>
      <c r="N7" s="401"/>
      <c r="O7" s="398"/>
      <c r="P7" s="403"/>
      <c r="Q7" s="405"/>
      <c r="R7" s="56"/>
      <c r="S7" s="428"/>
      <c r="T7" s="430"/>
      <c r="U7" s="432"/>
      <c r="V7" s="434"/>
      <c r="W7" s="434"/>
      <c r="X7" s="170"/>
      <c r="Y7" s="302" t="s">
        <v>445</v>
      </c>
    </row>
    <row r="8" spans="1:25" s="142" customFormat="1" ht="12.6" customHeight="1" x14ac:dyDescent="0.3">
      <c r="A8" s="140"/>
      <c r="B8" s="418" t="s">
        <v>101</v>
      </c>
      <c r="C8" s="419"/>
      <c r="D8" s="419"/>
      <c r="E8" s="253"/>
      <c r="F8" s="230" t="s">
        <v>167</v>
      </c>
      <c r="G8" s="420" t="s">
        <v>103</v>
      </c>
      <c r="H8" s="421"/>
      <c r="I8" s="421"/>
      <c r="J8" s="421"/>
      <c r="K8" s="421"/>
      <c r="L8" s="421"/>
      <c r="M8" s="252" t="s">
        <v>104</v>
      </c>
      <c r="N8" s="231" t="s">
        <v>105</v>
      </c>
      <c r="O8" s="232" t="s">
        <v>106</v>
      </c>
      <c r="P8" s="232" t="s">
        <v>107</v>
      </c>
      <c r="Q8" s="233" t="s">
        <v>108</v>
      </c>
      <c r="R8" s="141"/>
      <c r="S8" s="318" t="s">
        <v>446</v>
      </c>
      <c r="T8" s="319" t="s">
        <v>447</v>
      </c>
      <c r="U8" s="320" t="s">
        <v>448</v>
      </c>
      <c r="V8" s="320" t="s">
        <v>449</v>
      </c>
      <c r="W8" s="320" t="s">
        <v>450</v>
      </c>
      <c r="X8" s="170"/>
    </row>
    <row r="9" spans="1:25" s="142" customFormat="1" ht="16.05" customHeight="1" x14ac:dyDescent="0.3">
      <c r="A9" s="140"/>
      <c r="B9" s="408" t="s">
        <v>109</v>
      </c>
      <c r="C9" s="409"/>
      <c r="D9" s="409"/>
      <c r="E9" s="251"/>
      <c r="F9" s="234" t="s">
        <v>110</v>
      </c>
      <c r="G9" s="410" t="s">
        <v>111</v>
      </c>
      <c r="H9" s="411"/>
      <c r="I9" s="235"/>
      <c r="J9" s="235"/>
      <c r="K9" s="235"/>
      <c r="L9" s="236" t="s">
        <v>112</v>
      </c>
      <c r="M9" s="237" t="s">
        <v>113</v>
      </c>
      <c r="N9" s="237" t="s">
        <v>114</v>
      </c>
      <c r="O9" s="237" t="s">
        <v>115</v>
      </c>
      <c r="P9" s="237" t="s">
        <v>115</v>
      </c>
      <c r="Q9" s="238" t="s">
        <v>115</v>
      </c>
      <c r="R9" s="141"/>
      <c r="S9" s="318" t="s">
        <v>451</v>
      </c>
      <c r="T9" s="321" t="s">
        <v>451</v>
      </c>
      <c r="U9" s="322" t="s">
        <v>452</v>
      </c>
      <c r="V9" s="323" t="s">
        <v>452</v>
      </c>
      <c r="W9" s="320" t="s">
        <v>451</v>
      </c>
      <c r="X9" s="170"/>
    </row>
    <row r="10" spans="1:25" ht="60.6" customHeight="1" x14ac:dyDescent="0.25">
      <c r="A10" s="49"/>
      <c r="B10" s="199">
        <v>30</v>
      </c>
      <c r="C10" s="199"/>
      <c r="D10" s="198" t="s">
        <v>193</v>
      </c>
      <c r="E10" s="198"/>
      <c r="F10" s="245" t="s">
        <v>31</v>
      </c>
      <c r="G10" s="178"/>
      <c r="H10" s="179"/>
      <c r="I10" s="180"/>
      <c r="J10" s="180"/>
      <c r="K10" s="180"/>
      <c r="L10" s="181"/>
      <c r="M10" s="181"/>
      <c r="N10" s="181"/>
      <c r="O10" s="181"/>
      <c r="P10" s="181"/>
      <c r="Q10" s="182"/>
      <c r="R10" s="55"/>
      <c r="S10" s="181"/>
      <c r="T10" s="181"/>
      <c r="U10" s="181"/>
      <c r="V10" s="181"/>
      <c r="W10" s="182"/>
      <c r="X10" s="170"/>
    </row>
    <row r="11" spans="1:25" ht="50.55" customHeight="1" x14ac:dyDescent="0.25">
      <c r="A11" s="49"/>
      <c r="B11" s="196" t="s">
        <v>117</v>
      </c>
      <c r="C11" s="196"/>
      <c r="D11" s="198" t="s">
        <v>194</v>
      </c>
      <c r="E11" s="198"/>
      <c r="F11" s="246" t="s">
        <v>31</v>
      </c>
      <c r="G11" s="178"/>
      <c r="H11" s="179"/>
      <c r="I11" s="180"/>
      <c r="J11" s="180"/>
      <c r="K11" s="180"/>
      <c r="L11" s="181"/>
      <c r="M11" s="181"/>
      <c r="N11" s="181"/>
      <c r="O11" s="181"/>
      <c r="P11" s="181"/>
      <c r="Q11" s="182"/>
      <c r="R11" s="55"/>
      <c r="S11" s="181"/>
      <c r="T11" s="181"/>
      <c r="U11" s="181"/>
      <c r="V11" s="181"/>
      <c r="W11" s="182"/>
      <c r="X11" s="170"/>
    </row>
    <row r="12" spans="1:25" ht="285" customHeight="1" x14ac:dyDescent="0.25">
      <c r="A12" s="49"/>
      <c r="B12" s="412" t="s">
        <v>119</v>
      </c>
      <c r="C12" s="254"/>
      <c r="D12" s="447" t="s">
        <v>195</v>
      </c>
      <c r="E12" s="265"/>
      <c r="F12" s="239" t="s">
        <v>196</v>
      </c>
      <c r="G12" s="243"/>
      <c r="H12" s="244"/>
      <c r="I12" s="183">
        <f>(IF($G12=List!$F$4,List!$E$4,IF($G12=List!$F$5,List!$E$5,IF($G12=List!$F$6,List!$E$6,IF($G12=List!$F$7,List!$E$7,IF($G12=List!$F$8,List!$E$8,IF($G12=List!$F$9,List!$E$9," ")))))))</f>
        <v>0</v>
      </c>
      <c r="J12" s="184">
        <f>(IF($H12=List!$F$4,List!$E$4,IF($H12=List!$F$5,List!$E$5,IF($H12=List!$F$6,List!$E$6,IF($H12=List!$F$7,List!$E$7,IF($H12=List!$F$8,List!$E$8,IF($H12=List!$F$9,List!$E$9," ")))))))</f>
        <v>0</v>
      </c>
      <c r="K12" s="184">
        <f>I12*J12</f>
        <v>0</v>
      </c>
      <c r="L12" s="185" t="str">
        <f>(IF($K12&gt;'Risk model'!$Q$22,"Reasonably Possible - Response Required",IF($K12=0,"Assessment incomplete","Not Reasonably Possible - Acceptable")))</f>
        <v>Assessment incomplete</v>
      </c>
      <c r="M12" s="195" t="s">
        <v>123</v>
      </c>
      <c r="N12" s="195" t="s">
        <v>197</v>
      </c>
      <c r="O12" s="195" t="s">
        <v>124</v>
      </c>
      <c r="P12" s="177" t="s">
        <v>98</v>
      </c>
      <c r="Q12" s="188" t="s">
        <v>125</v>
      </c>
      <c r="R12" s="57"/>
      <c r="S12" s="195"/>
      <c r="T12" s="195"/>
      <c r="U12" s="195"/>
      <c r="V12" s="177"/>
      <c r="W12" s="188"/>
      <c r="X12" s="170"/>
    </row>
    <row r="13" spans="1:25" ht="45" customHeight="1" x14ac:dyDescent="0.25">
      <c r="A13" s="49"/>
      <c r="B13" s="413"/>
      <c r="C13" s="264"/>
      <c r="D13" s="448"/>
      <c r="E13" s="256"/>
      <c r="F13" s="239" t="s">
        <v>198</v>
      </c>
      <c r="G13" s="243"/>
      <c r="H13" s="244"/>
      <c r="I13" s="183">
        <f>(IF($G13=List!$F$4,List!$E$4,IF($G13=List!$F$5,List!$E$5,IF($G13=List!$F$6,List!$E$6,IF($G13=List!$F$7,List!$E$7,IF($G13=List!$F$8,List!$E$8,IF($G13=List!$F$9,List!$E$9," ")))))))</f>
        <v>0</v>
      </c>
      <c r="J13" s="183">
        <f>(IF($H13=List!$F$4,List!$E$4,IF($H13=List!$F$5,List!$E$5,IF($H13=List!$F$6,List!$E$6,IF($H13=List!$F$7,List!$E$7,IF($H13=List!$F$8,List!$E$8,IF($H13=List!$F$9,List!$E$9," ")))))))</f>
        <v>0</v>
      </c>
      <c r="K13" s="183">
        <f t="shared" ref="K13:K25" si="0">I13*J13</f>
        <v>0</v>
      </c>
      <c r="L13" s="185" t="str">
        <f>(IF($K13&gt;'Risk model'!$Q$22,"Reasonably Possible - Response Required",IF($K13=0,"Assessment incomplete","Not Reasonably Possible - Acceptable")))</f>
        <v>Assessment incomplete</v>
      </c>
      <c r="M13" s="195" t="s">
        <v>123</v>
      </c>
      <c r="N13" s="195" t="s">
        <v>199</v>
      </c>
      <c r="O13" s="195" t="s">
        <v>124</v>
      </c>
      <c r="P13" s="177" t="s">
        <v>98</v>
      </c>
      <c r="Q13" s="189" t="s">
        <v>125</v>
      </c>
      <c r="R13" s="57"/>
      <c r="S13" s="195"/>
      <c r="T13" s="195"/>
      <c r="U13" s="195"/>
      <c r="V13" s="177"/>
      <c r="W13" s="189"/>
      <c r="X13" s="170"/>
    </row>
    <row r="14" spans="1:25" ht="85.5" customHeight="1" x14ac:dyDescent="0.25">
      <c r="A14" s="49"/>
      <c r="B14" s="413"/>
      <c r="C14" s="264"/>
      <c r="D14" s="448"/>
      <c r="E14" s="256"/>
      <c r="F14" s="239" t="s">
        <v>200</v>
      </c>
      <c r="G14" s="243"/>
      <c r="H14" s="244"/>
      <c r="I14" s="183">
        <f>(IF($G14=List!$F$4,List!$E$4,IF($G14=List!$F$5,List!$E$5,IF($G14=List!$F$6,List!$E$6,IF($G14=List!$F$7,List!$E$7,IF($G14=List!$F$8,List!$E$8,IF($G14=List!$F$9,List!$E$9," ")))))))</f>
        <v>0</v>
      </c>
      <c r="J14" s="183">
        <f>(IF($H14=List!$F$4,List!$E$4,IF($H14=List!$F$5,List!$E$5,IF($H14=List!$F$6,List!$E$6,IF($H14=List!$F$7,List!$E$7,IF($H14=List!$F$8,List!$E$8,IF($H14=List!$F$9,List!$E$9," ")))))))</f>
        <v>0</v>
      </c>
      <c r="K14" s="183">
        <f t="shared" si="0"/>
        <v>0</v>
      </c>
      <c r="L14" s="185" t="str">
        <f>(IF($K14&gt;'Risk model'!$Q$22,"Reasonably Possible - Response Required",IF($K14=0,"Assessment incomplete","Not Reasonably Possible - Acceptable")))</f>
        <v>Assessment incomplete</v>
      </c>
      <c r="M14" s="195" t="s">
        <v>123</v>
      </c>
      <c r="N14" s="195" t="s">
        <v>201</v>
      </c>
      <c r="O14" s="195" t="s">
        <v>124</v>
      </c>
      <c r="P14" s="177" t="s">
        <v>98</v>
      </c>
      <c r="Q14" s="189" t="s">
        <v>125</v>
      </c>
      <c r="R14" s="57"/>
      <c r="S14" s="195"/>
      <c r="T14" s="195"/>
      <c r="U14" s="195"/>
      <c r="V14" s="177"/>
      <c r="W14" s="189"/>
      <c r="X14" s="170"/>
    </row>
    <row r="15" spans="1:25" ht="64.05" customHeight="1" x14ac:dyDescent="0.25">
      <c r="A15" s="49"/>
      <c r="B15" s="414"/>
      <c r="C15" s="255"/>
      <c r="D15" s="449"/>
      <c r="E15" s="217" t="str">
        <f>IF(F15=0," If more, input risk to objective (Step 2)"," ")</f>
        <v xml:space="preserve"> If more, input risk to objective (Step 2)</v>
      </c>
      <c r="F15" s="195"/>
      <c r="G15" s="243"/>
      <c r="H15" s="244"/>
      <c r="I15" s="183">
        <f>(IF($G15=List!$F$4,List!$E$4,IF($G15=List!$F$5,List!$E$5,IF($G15=List!$F$6,List!$E$6,IF($G15=List!$F$7,List!$E$7,IF($G15=List!$F$8,List!$E$8,IF($G15=List!$F$9,List!$E$9," ")))))))</f>
        <v>0</v>
      </c>
      <c r="J15" s="183">
        <f>(IF($H15=List!$F$4,List!$E$4,IF($H15=List!$F$5,List!$E$5,IF($H15=List!$F$6,List!$E$6,IF($H15=List!$F$7,List!$E$7,IF($H15=List!$F$8,List!$E$8,IF($H15=List!$F$9,List!$E$9," ")))))))</f>
        <v>0</v>
      </c>
      <c r="K15" s="183">
        <f t="shared" si="0"/>
        <v>0</v>
      </c>
      <c r="L15" s="185" t="str">
        <f>(IF($K15&gt;'Risk model'!$Q$22,"Reasonably Possible - Response Required",IF($K15=0," ","Not Reasonably Possible - Acceptable")))</f>
        <v xml:space="preserve"> </v>
      </c>
      <c r="M15" s="195" t="s">
        <v>123</v>
      </c>
      <c r="N15" s="195" t="s">
        <v>190</v>
      </c>
      <c r="O15" s="195" t="s">
        <v>124</v>
      </c>
      <c r="P15" s="177" t="s">
        <v>98</v>
      </c>
      <c r="Q15" s="189" t="s">
        <v>125</v>
      </c>
      <c r="R15" s="57"/>
      <c r="S15" s="195"/>
      <c r="T15" s="195"/>
      <c r="U15" s="195"/>
      <c r="V15" s="177"/>
      <c r="W15" s="189"/>
      <c r="X15" s="170"/>
    </row>
    <row r="16" spans="1:25" ht="64.95" customHeight="1" x14ac:dyDescent="0.25">
      <c r="A16" s="49"/>
      <c r="B16" s="412" t="s">
        <v>130</v>
      </c>
      <c r="C16" s="254"/>
      <c r="D16" s="415" t="s">
        <v>202</v>
      </c>
      <c r="E16" s="257"/>
      <c r="F16" s="239" t="s">
        <v>203</v>
      </c>
      <c r="G16" s="243"/>
      <c r="H16" s="244"/>
      <c r="I16" s="183">
        <f>(IF($G16=List!$F$4,List!$E$4,IF($G16=List!$F$5,List!$E$5,IF($G16=List!$F$6,List!$E$6,IF($G16=List!$F$7,List!$E$7,IF($G16=List!$F$8,List!$E$8,IF($G16=List!$F$9,List!$E$9," ")))))))</f>
        <v>0</v>
      </c>
      <c r="J16" s="183">
        <f>(IF($H16=List!$F$4,List!$E$4,IF($H16=List!$F$5,List!$E$5,IF($H16=List!$F$6,List!$E$6,IF($H16=List!$F$7,List!$E$7,IF($H16=List!$F$8,List!$E$8,IF($H16=List!$F$9,List!$E$9," ")))))))</f>
        <v>0</v>
      </c>
      <c r="K16" s="183">
        <f t="shared" si="0"/>
        <v>0</v>
      </c>
      <c r="L16" s="185" t="str">
        <f>(IF($K16&gt;'Risk model'!$Q$22,"Reasonably Possible - Response Required",IF($K16=0,"Assessment incomplete","Not Reasonably Possible - Acceptable")))</f>
        <v>Assessment incomplete</v>
      </c>
      <c r="M16" s="195" t="s">
        <v>123</v>
      </c>
      <c r="N16" s="195" t="s">
        <v>393</v>
      </c>
      <c r="O16" s="195" t="s">
        <v>124</v>
      </c>
      <c r="P16" s="177" t="s">
        <v>98</v>
      </c>
      <c r="Q16" s="188" t="s">
        <v>125</v>
      </c>
      <c r="R16" s="57"/>
      <c r="S16" s="195"/>
      <c r="T16" s="195"/>
      <c r="U16" s="195"/>
      <c r="V16" s="177"/>
      <c r="W16" s="188"/>
      <c r="X16" s="170"/>
    </row>
    <row r="17" spans="1:25" ht="45" customHeight="1" x14ac:dyDescent="0.25">
      <c r="A17" s="49"/>
      <c r="B17" s="414"/>
      <c r="C17" s="255"/>
      <c r="D17" s="417"/>
      <c r="E17" s="217" t="str">
        <f>IF(F17=0," If more, input risk to objective (Step 2)"," ")</f>
        <v xml:space="preserve"> If more, input risk to objective (Step 2)</v>
      </c>
      <c r="F17" s="195"/>
      <c r="G17" s="243"/>
      <c r="H17" s="244"/>
      <c r="I17" s="183">
        <f>(IF($G17=List!$F$4,List!$E$4,IF($G17=List!$F$5,List!$E$5,IF($G17=List!$F$6,List!$E$6,IF($G17=List!$F$7,List!$E$7,IF($G17=List!$F$8,List!$E$8,IF($G17=List!$F$9,List!$E$9," ")))))))</f>
        <v>0</v>
      </c>
      <c r="J17" s="183">
        <f>(IF($H17=List!$F$4,List!$E$4,IF($H17=List!$F$5,List!$E$5,IF($H17=List!$F$6,List!$E$6,IF($H17=List!$F$7,List!$E$7,IF($H17=List!$F$8,List!$E$8,IF($H17=List!$F$9,List!$E$9," ")))))))</f>
        <v>0</v>
      </c>
      <c r="K17" s="183">
        <f t="shared" si="0"/>
        <v>0</v>
      </c>
      <c r="L17" s="185" t="str">
        <f>(IF($K17&gt;'Risk model'!$Q$22,"Reasonably Possible - Response Required",IF($K17=0," ","Not Reasonably Possible - Acceptable")))</f>
        <v xml:space="preserve"> </v>
      </c>
      <c r="M17" s="195" t="s">
        <v>123</v>
      </c>
      <c r="N17" s="195" t="s">
        <v>186</v>
      </c>
      <c r="O17" s="195" t="s">
        <v>124</v>
      </c>
      <c r="P17" s="177" t="s">
        <v>98</v>
      </c>
      <c r="Q17" s="189" t="s">
        <v>125</v>
      </c>
      <c r="R17" s="57"/>
      <c r="S17" s="195"/>
      <c r="T17" s="195"/>
      <c r="U17" s="195"/>
      <c r="V17" s="177"/>
      <c r="W17" s="189"/>
      <c r="X17" s="170"/>
    </row>
    <row r="18" spans="1:25" ht="80.55" customHeight="1" x14ac:dyDescent="0.25">
      <c r="A18" s="49"/>
      <c r="B18" s="412" t="s">
        <v>142</v>
      </c>
      <c r="C18" s="254"/>
      <c r="D18" s="422" t="s">
        <v>204</v>
      </c>
      <c r="E18" s="258"/>
      <c r="F18" s="242" t="s">
        <v>205</v>
      </c>
      <c r="G18" s="243"/>
      <c r="H18" s="244"/>
      <c r="I18" s="183">
        <f>(IF($G18=List!$F$4,List!$E$4,IF($G18=List!$F$5,List!$E$5,IF($G18=List!$F$6,List!$E$6,IF($G18=List!$F$7,List!$E$7,IF($G18=List!$F$8,List!$E$8,IF($G18=List!$F$9,List!$E$9," ")))))))</f>
        <v>0</v>
      </c>
      <c r="J18" s="183">
        <f>(IF($H18=List!$F$4,List!$E$4,IF($H18=List!$F$5,List!$E$5,IF($H18=List!$F$6,List!$E$6,IF($H18=List!$F$7,List!$E$7,IF($H18=List!$F$8,List!$E$8,IF($H18=List!$F$9,List!$E$9," ")))))))</f>
        <v>0</v>
      </c>
      <c r="K18" s="183">
        <f t="shared" ref="K18" si="1">I18*J18</f>
        <v>0</v>
      </c>
      <c r="L18" s="185" t="str">
        <f>(IF($K18&gt;'Risk model'!$Q$22,"Reasonably Possible - Response Required",IF($K18=0,"Assessment incomplete","Not Reasonably Possible - Acceptable")))</f>
        <v>Assessment incomplete</v>
      </c>
      <c r="M18" s="195" t="s">
        <v>123</v>
      </c>
      <c r="N18" s="195" t="s">
        <v>206</v>
      </c>
      <c r="O18" s="195" t="s">
        <v>124</v>
      </c>
      <c r="P18" s="177" t="s">
        <v>98</v>
      </c>
      <c r="Q18" s="188" t="s">
        <v>125</v>
      </c>
      <c r="R18" s="55"/>
      <c r="S18" s="195"/>
      <c r="T18" s="195"/>
      <c r="U18" s="195"/>
      <c r="V18" s="177"/>
      <c r="W18" s="188"/>
      <c r="X18" s="170"/>
    </row>
    <row r="19" spans="1:25" ht="45" customHeight="1" x14ac:dyDescent="0.25">
      <c r="A19" s="49"/>
      <c r="B19" s="414"/>
      <c r="C19" s="255"/>
      <c r="D19" s="423"/>
      <c r="E19" s="217" t="str">
        <f>IF(F19=0,"  If more, input risk to objective (Step 2)"," ")</f>
        <v xml:space="preserve">  If more, input risk to objective (Step 2)</v>
      </c>
      <c r="F19" s="195"/>
      <c r="G19" s="243"/>
      <c r="H19" s="244"/>
      <c r="I19" s="183">
        <f>(IF($G19=List!$F$4,List!$E$4,IF($G19=List!$F$5,List!$E$5,IF($G19=List!$F$6,List!$E$6,IF($G19=List!$F$7,List!$E$7,IF($G19=List!$F$8,List!$E$8,IF($G19=List!$F$9,List!$E$9," ")))))))</f>
        <v>0</v>
      </c>
      <c r="J19" s="183">
        <f>(IF($H19=List!$F$4,List!$E$4,IF($H19=List!$F$5,List!$E$5,IF($H19=List!$F$6,List!$E$6,IF($H19=List!$F$7,List!$E$7,IF($H19=List!$F$8,List!$E$8,IF($H19=List!$F$9,List!$E$9," ")))))))</f>
        <v>0</v>
      </c>
      <c r="K19" s="183">
        <f t="shared" si="0"/>
        <v>0</v>
      </c>
      <c r="L19" s="185" t="str">
        <f>(IF($K19&gt;'Risk model'!$Q$22,"Reasonably Possible - Response Required",IF($K19=0," ","Not Reasonably Possible - Acceptable")))</f>
        <v xml:space="preserve"> </v>
      </c>
      <c r="M19" s="195" t="s">
        <v>123</v>
      </c>
      <c r="N19" s="195" t="s">
        <v>186</v>
      </c>
      <c r="O19" s="195" t="s">
        <v>124</v>
      </c>
      <c r="P19" s="177" t="s">
        <v>98</v>
      </c>
      <c r="Q19" s="189" t="s">
        <v>125</v>
      </c>
      <c r="R19" s="57"/>
      <c r="S19" s="195"/>
      <c r="T19" s="195"/>
      <c r="U19" s="195"/>
      <c r="V19" s="177"/>
      <c r="W19" s="189"/>
      <c r="X19" s="170"/>
    </row>
    <row r="20" spans="1:25" ht="14.55" customHeight="1" x14ac:dyDescent="0.25">
      <c r="A20" s="49"/>
      <c r="B20" s="196"/>
      <c r="C20" s="196"/>
      <c r="D20" s="270" t="s">
        <v>164</v>
      </c>
      <c r="E20" s="198"/>
      <c r="F20" s="246"/>
      <c r="G20" s="178"/>
      <c r="H20" s="179"/>
      <c r="I20" s="180"/>
      <c r="J20" s="180"/>
      <c r="K20" s="180"/>
      <c r="L20" s="181"/>
      <c r="M20" s="181"/>
      <c r="N20" s="181"/>
      <c r="O20" s="181"/>
      <c r="P20" s="181"/>
      <c r="Q20" s="182"/>
      <c r="R20" s="55"/>
      <c r="S20" s="181"/>
      <c r="T20" s="181"/>
      <c r="U20" s="181"/>
      <c r="V20" s="181"/>
      <c r="W20" s="182"/>
      <c r="X20" s="170"/>
    </row>
    <row r="21" spans="1:25" ht="45" customHeight="1" x14ac:dyDescent="0.25">
      <c r="A21" s="49"/>
      <c r="B21" s="218"/>
      <c r="C21" s="217" t="str">
        <f>IF(D21=0," If more, input Objective (Step1)"," ")</f>
        <v xml:space="preserve"> If more, input Objective (Step1)</v>
      </c>
      <c r="D21" s="219"/>
      <c r="E21" s="217" t="str">
        <f>IF(F21=0,"  If more, input risk to objective (Step 2)"," ")</f>
        <v xml:space="preserve">  If more, input risk to objective (Step 2)</v>
      </c>
      <c r="F21" s="195"/>
      <c r="G21" s="243"/>
      <c r="H21" s="244"/>
      <c r="I21" s="183">
        <f>(IF($G21=List!$F$4,List!$E$4,IF($G21=List!$F$5,List!$E$5,IF($G21=List!$F$6,List!$E$6,IF($G21=List!$F$7,List!$E$7,IF($G21=List!$F$8,List!$E$8,IF($G21=List!$F$9,List!$E$9," ")))))))</f>
        <v>0</v>
      </c>
      <c r="J21" s="183">
        <f>(IF($H21=List!$F$4,List!$E$4,IF($H21=List!$F$5,List!$E$5,IF($H21=List!$F$6,List!$E$6,IF($H21=List!$F$7,List!$E$7,IF($H21=List!$F$8,List!$E$8,IF($H21=List!$F$9,List!$E$9," ")))))))</f>
        <v>0</v>
      </c>
      <c r="K21" s="183">
        <f t="shared" si="0"/>
        <v>0</v>
      </c>
      <c r="L21" s="185" t="str">
        <f>(IF($K21&gt;'Risk model'!$Q$22,"Reasonably Possible - Response Required",IF($K21=0," ","Not Reasonably Possible - Acceptable")))</f>
        <v xml:space="preserve"> </v>
      </c>
      <c r="M21" s="195" t="s">
        <v>123</v>
      </c>
      <c r="N21" s="195" t="s">
        <v>186</v>
      </c>
      <c r="O21" s="195" t="s">
        <v>124</v>
      </c>
      <c r="P21" s="177" t="s">
        <v>98</v>
      </c>
      <c r="Q21" s="188" t="s">
        <v>125</v>
      </c>
      <c r="R21" s="55"/>
      <c r="S21" s="195"/>
      <c r="T21" s="195"/>
      <c r="U21" s="195"/>
      <c r="V21" s="177"/>
      <c r="W21" s="188"/>
      <c r="X21" s="170"/>
    </row>
    <row r="22" spans="1:25" ht="45" customHeight="1" x14ac:dyDescent="0.25">
      <c r="A22" s="49"/>
      <c r="B22" s="218"/>
      <c r="C22" s="217" t="str">
        <f t="shared" ref="C22:C25" si="2">IF(D22=0," If more, input Objective (Step1)"," ")</f>
        <v xml:space="preserve"> If more, input Objective (Step1)</v>
      </c>
      <c r="D22" s="219"/>
      <c r="E22" s="217" t="str">
        <f t="shared" ref="E22:E25" si="3">IF(F22=0,"  If more, input risk to objective (Step 2)"," ")</f>
        <v xml:space="preserve">  If more, input risk to objective (Step 2)</v>
      </c>
      <c r="F22" s="195"/>
      <c r="G22" s="243"/>
      <c r="H22" s="244"/>
      <c r="I22" s="183">
        <f>(IF($G22=List!$F$4,List!$E$4,IF($G22=List!$F$5,List!$E$5,IF($G22=List!$F$6,List!$E$6,IF($G22=List!$F$7,List!$E$7,IF($G22=List!$F$8,List!$E$8,IF($G22=List!$F$9,List!$E$9," ")))))))</f>
        <v>0</v>
      </c>
      <c r="J22" s="183">
        <f>(IF($H22=List!$F$4,List!$E$4,IF($H22=List!$F$5,List!$E$5,IF($H22=List!$F$6,List!$E$6,IF($H22=List!$F$7,List!$E$7,IF($H22=List!$F$8,List!$E$8,IF($H22=List!$F$9,List!$E$9," ")))))))</f>
        <v>0</v>
      </c>
      <c r="K22" s="183">
        <f t="shared" si="0"/>
        <v>0</v>
      </c>
      <c r="L22" s="185" t="str">
        <f>(IF($K22&gt;'Risk model'!$Q$22,"Reasonably Possible - Response Required",IF($K22=0," ","Not Reasonably Possible - Acceptable")))</f>
        <v xml:space="preserve"> </v>
      </c>
      <c r="M22" s="195" t="s">
        <v>123</v>
      </c>
      <c r="N22" s="195" t="s">
        <v>186</v>
      </c>
      <c r="O22" s="195" t="s">
        <v>124</v>
      </c>
      <c r="P22" s="177" t="s">
        <v>98</v>
      </c>
      <c r="Q22" s="188" t="s">
        <v>125</v>
      </c>
      <c r="R22" s="55"/>
      <c r="S22" s="195"/>
      <c r="T22" s="195"/>
      <c r="U22" s="195"/>
      <c r="V22" s="177"/>
      <c r="W22" s="188"/>
      <c r="X22" s="170"/>
    </row>
    <row r="23" spans="1:25" ht="45" customHeight="1" x14ac:dyDescent="0.25">
      <c r="A23" s="49"/>
      <c r="B23" s="218"/>
      <c r="C23" s="217" t="str">
        <f t="shared" si="2"/>
        <v xml:space="preserve"> If more, input Objective (Step1)</v>
      </c>
      <c r="D23" s="219"/>
      <c r="E23" s="217" t="str">
        <f t="shared" si="3"/>
        <v xml:space="preserve">  If more, input risk to objective (Step 2)</v>
      </c>
      <c r="F23" s="195"/>
      <c r="G23" s="243"/>
      <c r="H23" s="244"/>
      <c r="I23" s="183">
        <f>(IF($G23=List!$F$4,List!$E$4,IF($G23=List!$F$5,List!$E$5,IF($G23=List!$F$6,List!$E$6,IF($G23=List!$F$7,List!$E$7,IF($G23=List!$F$8,List!$E$8,IF($G23=List!$F$9,List!$E$9," ")))))))</f>
        <v>0</v>
      </c>
      <c r="J23" s="183">
        <f>(IF($H23=List!$F$4,List!$E$4,IF($H23=List!$F$5,List!$E$5,IF($H23=List!$F$6,List!$E$6,IF($H23=List!$F$7,List!$E$7,IF($H23=List!$F$8,List!$E$8,IF($H23=List!$F$9,List!$E$9," ")))))))</f>
        <v>0</v>
      </c>
      <c r="K23" s="183">
        <f t="shared" si="0"/>
        <v>0</v>
      </c>
      <c r="L23" s="185" t="str">
        <f>(IF($K23&gt;'Risk model'!$Q$22,"Reasonably Possible - Response Required",IF($K23=0," ","Not Reasonably Possible - Acceptable")))</f>
        <v xml:space="preserve"> </v>
      </c>
      <c r="M23" s="195" t="s">
        <v>123</v>
      </c>
      <c r="N23" s="195" t="s">
        <v>186</v>
      </c>
      <c r="O23" s="195" t="s">
        <v>124</v>
      </c>
      <c r="P23" s="177" t="s">
        <v>98</v>
      </c>
      <c r="Q23" s="188" t="s">
        <v>125</v>
      </c>
      <c r="R23" s="55"/>
      <c r="S23" s="195"/>
      <c r="T23" s="195"/>
      <c r="U23" s="195"/>
      <c r="V23" s="177"/>
      <c r="W23" s="188"/>
      <c r="X23" s="170"/>
    </row>
    <row r="24" spans="1:25" ht="45" customHeight="1" x14ac:dyDescent="0.25">
      <c r="A24" s="49"/>
      <c r="B24" s="218"/>
      <c r="C24" s="217" t="str">
        <f t="shared" si="2"/>
        <v xml:space="preserve"> If more, input Objective (Step1)</v>
      </c>
      <c r="D24" s="219"/>
      <c r="E24" s="217" t="str">
        <f t="shared" si="3"/>
        <v xml:space="preserve">  If more, input risk to objective (Step 2)</v>
      </c>
      <c r="F24" s="195"/>
      <c r="G24" s="243"/>
      <c r="H24" s="244"/>
      <c r="I24" s="183">
        <f>(IF($G24=List!$F$4,List!$E$4,IF($G24=List!$F$5,List!$E$5,IF($G24=List!$F$6,List!$E$6,IF($G24=List!$F$7,List!$E$7,IF($G24=List!$F$8,List!$E$8,IF($G24=List!$F$9,List!$E$9," ")))))))</f>
        <v>0</v>
      </c>
      <c r="J24" s="183">
        <f>(IF($H24=List!$F$4,List!$E$4,IF($H24=List!$F$5,List!$E$5,IF($H24=List!$F$6,List!$E$6,IF($H24=List!$F$7,List!$E$7,IF($H24=List!$F$8,List!$E$8,IF($H24=List!$F$9,List!$E$9," ")))))))</f>
        <v>0</v>
      </c>
      <c r="K24" s="183">
        <f t="shared" si="0"/>
        <v>0</v>
      </c>
      <c r="L24" s="185" t="str">
        <f>(IF($K24&gt;'Risk model'!$Q$22,"Reasonably Possible - Response Required",IF($K24=0," ","Not Reasonably Possible - Acceptable")))</f>
        <v xml:space="preserve"> </v>
      </c>
      <c r="M24" s="195" t="s">
        <v>123</v>
      </c>
      <c r="N24" s="195" t="s">
        <v>186</v>
      </c>
      <c r="O24" s="195" t="s">
        <v>124</v>
      </c>
      <c r="P24" s="177" t="s">
        <v>98</v>
      </c>
      <c r="Q24" s="188" t="s">
        <v>125</v>
      </c>
      <c r="R24" s="55"/>
      <c r="S24" s="195"/>
      <c r="T24" s="195"/>
      <c r="U24" s="195"/>
      <c r="V24" s="177"/>
      <c r="W24" s="188"/>
      <c r="X24" s="170"/>
    </row>
    <row r="25" spans="1:25" ht="45" customHeight="1" thickBot="1" x14ac:dyDescent="0.3">
      <c r="A25" s="49"/>
      <c r="B25" s="218"/>
      <c r="C25" s="217" t="str">
        <f t="shared" si="2"/>
        <v xml:space="preserve"> If more, input Objective (Step1)</v>
      </c>
      <c r="D25" s="197"/>
      <c r="E25" s="217" t="str">
        <f t="shared" si="3"/>
        <v xml:space="preserve">  If more, input risk to objective (Step 2)</v>
      </c>
      <c r="F25" s="195"/>
      <c r="G25" s="243"/>
      <c r="H25" s="244"/>
      <c r="I25" s="183">
        <f>(IF($G25=List!$F$4,List!$E$4,IF($G25=List!$F$5,List!$E$5,IF($G25=List!$F$6,List!$E$6,IF($G25=List!$F$7,List!$E$7,IF($G25=List!$F$8,List!$E$8,IF($G25=List!$F$9,List!$E$9," ")))))))</f>
        <v>0</v>
      </c>
      <c r="J25" s="183">
        <f>(IF($H25=List!$F$4,List!$E$4,IF($H25=List!$F$5,List!$E$5,IF($H25=List!$F$6,List!$E$6,IF($H25=List!$F$7,List!$E$7,IF($H25=List!$F$8,List!$E$8,IF($H25=List!$F$9,List!$E$9," ")))))))</f>
        <v>0</v>
      </c>
      <c r="K25" s="183">
        <f t="shared" si="0"/>
        <v>0</v>
      </c>
      <c r="L25" s="185" t="str">
        <f>(IF($K25&gt;'Risk model'!$Q$22,"Reasonably Possible - Response Required",IF($K25=0," ","Not Reasonably Possible - Acceptable")))</f>
        <v xml:space="preserve"> </v>
      </c>
      <c r="M25" s="195" t="s">
        <v>123</v>
      </c>
      <c r="N25" s="195" t="s">
        <v>186</v>
      </c>
      <c r="O25" s="195" t="s">
        <v>124</v>
      </c>
      <c r="P25" s="177" t="s">
        <v>98</v>
      </c>
      <c r="Q25" s="188" t="s">
        <v>125</v>
      </c>
      <c r="R25" s="55"/>
      <c r="S25" s="195"/>
      <c r="T25" s="195"/>
      <c r="U25" s="195"/>
      <c r="V25" s="177"/>
      <c r="W25" s="188"/>
      <c r="X25" s="170"/>
    </row>
    <row r="26" spans="1:25" ht="24" customHeight="1" thickBot="1" x14ac:dyDescent="0.3">
      <c r="A26" s="49"/>
      <c r="B26" s="248"/>
      <c r="C26" s="248"/>
      <c r="D26" s="249"/>
      <c r="E26" s="198"/>
      <c r="F26" s="230" t="s">
        <v>207</v>
      </c>
      <c r="G26" s="178"/>
      <c r="H26" s="179"/>
      <c r="I26" s="180"/>
      <c r="J26" s="180"/>
      <c r="K26" s="180"/>
      <c r="L26" s="181"/>
      <c r="M26" s="181"/>
      <c r="N26" s="181"/>
      <c r="O26" s="181"/>
      <c r="P26" s="181"/>
      <c r="Q26" s="182"/>
      <c r="R26" s="55"/>
      <c r="S26" s="181"/>
      <c r="T26" s="181"/>
      <c r="U26" s="181"/>
      <c r="V26" s="181"/>
      <c r="W26" s="182"/>
      <c r="X26" s="170"/>
    </row>
    <row r="27" spans="1:25" ht="39.6" customHeight="1" x14ac:dyDescent="0.25">
      <c r="A27" s="49"/>
      <c r="B27" s="248"/>
      <c r="C27" s="248"/>
      <c r="D27" s="249"/>
      <c r="E27" s="198"/>
      <c r="F27" s="250" t="s">
        <v>410</v>
      </c>
      <c r="G27" s="178"/>
      <c r="H27" s="179"/>
      <c r="I27" s="180"/>
      <c r="J27" s="180"/>
      <c r="K27" s="180"/>
      <c r="L27" s="181"/>
      <c r="M27" s="181"/>
      <c r="N27" s="181"/>
      <c r="O27" s="181"/>
      <c r="P27" s="181"/>
      <c r="Q27" s="182"/>
      <c r="R27" s="55"/>
      <c r="S27" s="181"/>
      <c r="T27" s="181"/>
      <c r="U27" s="181"/>
      <c r="V27" s="181"/>
      <c r="W27" s="182"/>
      <c r="X27" s="170"/>
    </row>
    <row r="28" spans="1:25" ht="5.0999999999999996" customHeight="1" x14ac:dyDescent="0.25">
      <c r="A28" s="52"/>
      <c r="B28" s="65"/>
      <c r="C28" s="65"/>
      <c r="D28" s="44"/>
      <c r="E28" s="44"/>
      <c r="F28" s="44"/>
      <c r="G28" s="173"/>
      <c r="H28" s="174"/>
      <c r="I28" s="72"/>
      <c r="J28" s="72"/>
      <c r="K28" s="72"/>
      <c r="L28" s="73"/>
      <c r="M28" s="62"/>
      <c r="N28" s="62"/>
      <c r="O28" s="62"/>
      <c r="P28" s="62"/>
      <c r="Q28" s="43"/>
      <c r="R28" s="59"/>
      <c r="S28" s="62"/>
      <c r="T28" s="62"/>
      <c r="U28" s="62"/>
      <c r="V28" s="62"/>
      <c r="W28" s="43"/>
      <c r="X28" s="170"/>
    </row>
    <row r="29" spans="1:25" x14ac:dyDescent="0.25">
      <c r="S29" s="61"/>
      <c r="T29" s="61"/>
      <c r="U29" s="61"/>
      <c r="V29" s="61"/>
      <c r="W29" s="61"/>
      <c r="X29" s="61"/>
      <c r="Y29" s="61"/>
    </row>
    <row r="30" spans="1:25" x14ac:dyDescent="0.25">
      <c r="S30" s="61"/>
      <c r="T30" s="61"/>
      <c r="U30" s="61"/>
      <c r="V30" s="61"/>
      <c r="W30" s="61"/>
      <c r="X30" s="61"/>
      <c r="Y30" s="61"/>
    </row>
    <row r="31" spans="1:25" x14ac:dyDescent="0.25">
      <c r="S31" s="61"/>
      <c r="T31" s="61"/>
      <c r="U31" s="61"/>
      <c r="V31" s="61"/>
      <c r="W31" s="61"/>
      <c r="X31" s="61"/>
      <c r="Y31" s="61"/>
    </row>
    <row r="32" spans="1:25" x14ac:dyDescent="0.25">
      <c r="S32" s="61"/>
      <c r="T32" s="61"/>
      <c r="U32" s="61"/>
      <c r="V32" s="61"/>
      <c r="W32" s="61"/>
      <c r="X32" s="61"/>
      <c r="Y32" s="61"/>
    </row>
    <row r="33" spans="19:25" x14ac:dyDescent="0.25">
      <c r="S33" s="61"/>
      <c r="T33" s="61"/>
      <c r="U33" s="61"/>
      <c r="V33" s="61"/>
      <c r="W33" s="61"/>
      <c r="X33" s="61"/>
      <c r="Y33" s="61"/>
    </row>
    <row r="34" spans="19:25" x14ac:dyDescent="0.25">
      <c r="S34" s="61"/>
      <c r="T34" s="61"/>
      <c r="U34" s="61"/>
      <c r="V34" s="61"/>
      <c r="W34" s="61"/>
      <c r="X34" s="61"/>
      <c r="Y34" s="61"/>
    </row>
    <row r="35" spans="19:25" x14ac:dyDescent="0.25">
      <c r="S35" s="61"/>
      <c r="T35" s="61"/>
      <c r="U35" s="61"/>
      <c r="V35" s="61"/>
      <c r="W35" s="61"/>
      <c r="X35" s="61"/>
      <c r="Y35" s="61"/>
    </row>
    <row r="36" spans="19:25" x14ac:dyDescent="0.25">
      <c r="S36" s="61"/>
      <c r="T36" s="61"/>
      <c r="U36" s="61"/>
      <c r="V36" s="61"/>
      <c r="W36" s="61"/>
      <c r="X36" s="61"/>
      <c r="Y36" s="61"/>
    </row>
    <row r="37" spans="19:25" x14ac:dyDescent="0.25">
      <c r="S37" s="61"/>
      <c r="T37" s="61"/>
      <c r="U37" s="61"/>
      <c r="V37" s="61"/>
      <c r="W37" s="61"/>
      <c r="X37" s="61"/>
      <c r="Y37" s="61"/>
    </row>
    <row r="38" spans="19:25" x14ac:dyDescent="0.25">
      <c r="S38" s="61"/>
      <c r="T38" s="61"/>
      <c r="U38" s="61"/>
      <c r="V38" s="61"/>
      <c r="W38" s="61"/>
      <c r="X38" s="61"/>
      <c r="Y38" s="61"/>
    </row>
    <row r="39" spans="19:25" x14ac:dyDescent="0.25">
      <c r="S39" s="61"/>
      <c r="T39" s="61"/>
      <c r="U39" s="61"/>
      <c r="V39" s="61"/>
      <c r="W39" s="61"/>
      <c r="X39" s="61"/>
      <c r="Y39" s="61"/>
    </row>
    <row r="40" spans="19:25" x14ac:dyDescent="0.25">
      <c r="S40" s="61"/>
      <c r="T40" s="61"/>
      <c r="U40" s="61"/>
      <c r="V40" s="61"/>
      <c r="W40" s="61"/>
      <c r="X40" s="61"/>
      <c r="Y40" s="61"/>
    </row>
    <row r="41" spans="19:25" x14ac:dyDescent="0.25">
      <c r="S41" s="61"/>
      <c r="T41" s="61"/>
      <c r="U41" s="61"/>
      <c r="V41" s="61"/>
      <c r="W41" s="61"/>
      <c r="X41" s="61"/>
      <c r="Y41" s="61"/>
    </row>
    <row r="42" spans="19:25" x14ac:dyDescent="0.25">
      <c r="S42" s="61"/>
      <c r="T42" s="61"/>
      <c r="U42" s="61"/>
      <c r="V42" s="61"/>
      <c r="W42" s="61"/>
      <c r="X42" s="61"/>
      <c r="Y42" s="61"/>
    </row>
    <row r="43" spans="19:25" x14ac:dyDescent="0.25">
      <c r="S43" s="61"/>
      <c r="T43" s="61"/>
      <c r="U43" s="61"/>
      <c r="V43" s="61"/>
      <c r="W43" s="61"/>
      <c r="X43" s="61"/>
      <c r="Y43" s="61"/>
    </row>
    <row r="44" spans="19:25" x14ac:dyDescent="0.25">
      <c r="S44" s="61"/>
      <c r="T44" s="61"/>
      <c r="U44" s="61"/>
      <c r="V44" s="61"/>
      <c r="W44" s="61"/>
      <c r="X44" s="61"/>
      <c r="Y44" s="61"/>
    </row>
    <row r="45" spans="19:25" x14ac:dyDescent="0.25">
      <c r="S45" s="61"/>
      <c r="T45" s="61"/>
      <c r="U45" s="61"/>
      <c r="V45" s="61"/>
      <c r="W45" s="61"/>
      <c r="X45" s="61"/>
      <c r="Y45" s="61"/>
    </row>
    <row r="46" spans="19:25" x14ac:dyDescent="0.25">
      <c r="S46" s="61"/>
      <c r="T46" s="61"/>
      <c r="U46" s="61"/>
      <c r="V46" s="61"/>
      <c r="W46" s="61"/>
      <c r="X46" s="61"/>
      <c r="Y46" s="61"/>
    </row>
    <row r="47" spans="19:25" x14ac:dyDescent="0.25">
      <c r="S47" s="61"/>
      <c r="T47" s="61"/>
      <c r="U47" s="61"/>
      <c r="V47" s="61"/>
      <c r="W47" s="61"/>
      <c r="X47" s="61"/>
      <c r="Y47" s="61"/>
    </row>
    <row r="48" spans="19:25" x14ac:dyDescent="0.25">
      <c r="S48" s="61"/>
      <c r="T48" s="61"/>
      <c r="U48" s="61"/>
      <c r="V48" s="61"/>
      <c r="W48" s="61"/>
      <c r="X48" s="61"/>
      <c r="Y48" s="61"/>
    </row>
    <row r="49" spans="19:25" x14ac:dyDescent="0.25">
      <c r="S49" s="61"/>
      <c r="T49" s="61"/>
      <c r="U49" s="61"/>
      <c r="V49" s="61"/>
      <c r="W49" s="61"/>
      <c r="X49" s="61"/>
      <c r="Y49" s="61"/>
    </row>
    <row r="50" spans="19:25" x14ac:dyDescent="0.25">
      <c r="S50" s="61"/>
      <c r="T50" s="61"/>
      <c r="U50" s="61"/>
      <c r="V50" s="61"/>
    </row>
    <row r="51" spans="19:25" x14ac:dyDescent="0.25">
      <c r="S51" s="61"/>
      <c r="T51" s="61"/>
      <c r="U51" s="61"/>
      <c r="V51" s="61"/>
    </row>
  </sheetData>
  <sheetProtection algorithmName="SHA-512" hashValue="uo+iTX5zJyQ+LxkLDC2cqeEyQV5k34FsZkbKsEMa/eFaWSZPi0I5Wumazd8i1rg7NdQdz10f3zIFn8G9+OmYTQ==" saltValue="XKXPoGmEcusKlbdAofg1PQ==" spinCount="100000" sheet="1" objects="1" scenarios="1" formatColumns="0" insertHyperlinks="0" autoFilter="0"/>
  <autoFilter ref="F8:F27" xr:uid="{3590D9BB-0151-4DB7-9943-F194971DAFF7}"/>
  <mergeCells count="32">
    <mergeCell ref="S4:W4"/>
    <mergeCell ref="S6:S7"/>
    <mergeCell ref="T6:T7"/>
    <mergeCell ref="U6:U7"/>
    <mergeCell ref="V6:V7"/>
    <mergeCell ref="W6:W7"/>
    <mergeCell ref="L6:L7"/>
    <mergeCell ref="M6:M7"/>
    <mergeCell ref="N6:N7"/>
    <mergeCell ref="O6:O7"/>
    <mergeCell ref="P6:P7"/>
    <mergeCell ref="G6:G7"/>
    <mergeCell ref="H6:H7"/>
    <mergeCell ref="I6:I7"/>
    <mergeCell ref="J6:J7"/>
    <mergeCell ref="K6:K7"/>
    <mergeCell ref="N2:Q2"/>
    <mergeCell ref="M4:O4"/>
    <mergeCell ref="Q6:Q7"/>
    <mergeCell ref="B7:D7"/>
    <mergeCell ref="B18:B19"/>
    <mergeCell ref="D18:D19"/>
    <mergeCell ref="B9:D9"/>
    <mergeCell ref="G9:H9"/>
    <mergeCell ref="B12:B15"/>
    <mergeCell ref="D12:D15"/>
    <mergeCell ref="B16:B17"/>
    <mergeCell ref="D16:D17"/>
    <mergeCell ref="B8:D8"/>
    <mergeCell ref="G8:L8"/>
    <mergeCell ref="B6:D6"/>
    <mergeCell ref="F6:F7"/>
  </mergeCells>
  <conditionalFormatting sqref="G29:G1048576">
    <cfRule type="cellIs" dxfId="3875" priority="668" operator="equal">
      <formula>"Very High"</formula>
    </cfRule>
    <cfRule type="cellIs" dxfId="3874" priority="669" operator="equal">
      <formula>"High"</formula>
    </cfRule>
    <cfRule type="cellIs" dxfId="3873" priority="670" operator="equal">
      <formula>"Moderate"</formula>
    </cfRule>
    <cfRule type="cellIs" dxfId="3872" priority="671" operator="equal">
      <formula>"Low"</formula>
    </cfRule>
    <cfRule type="cellIs" dxfId="3871" priority="672" operator="equal">
      <formula>"Very Low"</formula>
    </cfRule>
  </conditionalFormatting>
  <conditionalFormatting sqref="H29:H1048576">
    <cfRule type="cellIs" dxfId="3870" priority="663" operator="equal">
      <formula>"Very Low"</formula>
    </cfRule>
    <cfRule type="cellIs" dxfId="3869" priority="664" operator="equal">
      <formula>"Low"</formula>
    </cfRule>
    <cfRule type="cellIs" dxfId="3868" priority="665" operator="equal">
      <formula>"Moderate"</formula>
    </cfRule>
    <cfRule type="cellIs" dxfId="3867" priority="666" operator="equal">
      <formula>"Very High"</formula>
    </cfRule>
    <cfRule type="cellIs" dxfId="3866" priority="667" operator="equal">
      <formula>"High"</formula>
    </cfRule>
  </conditionalFormatting>
  <conditionalFormatting sqref="G1:G4">
    <cfRule type="cellIs" dxfId="3865" priority="658" operator="equal">
      <formula>"Very High"</formula>
    </cfRule>
    <cfRule type="cellIs" dxfId="3864" priority="659" operator="equal">
      <formula>"High"</formula>
    </cfRule>
    <cfRule type="cellIs" dxfId="3863" priority="660" operator="equal">
      <formula>"Moderate"</formula>
    </cfRule>
    <cfRule type="cellIs" dxfId="3862" priority="661" operator="equal">
      <formula>"Low"</formula>
    </cfRule>
    <cfRule type="cellIs" dxfId="3861" priority="662" operator="equal">
      <formula>"Very Low"</formula>
    </cfRule>
  </conditionalFormatting>
  <conditionalFormatting sqref="H1:H4">
    <cfRule type="cellIs" dxfId="3860" priority="653" operator="equal">
      <formula>"Very Low"</formula>
    </cfRule>
    <cfRule type="cellIs" dxfId="3859" priority="654" operator="equal">
      <formula>"Low"</formula>
    </cfRule>
    <cfRule type="cellIs" dxfId="3858" priority="655" operator="equal">
      <formula>"Moderate"</formula>
    </cfRule>
    <cfRule type="cellIs" dxfId="3857" priority="656" operator="equal">
      <formula>"Very High"</formula>
    </cfRule>
    <cfRule type="cellIs" dxfId="3856" priority="657" operator="equal">
      <formula>"High"</formula>
    </cfRule>
  </conditionalFormatting>
  <conditionalFormatting sqref="D2:F2">
    <cfRule type="cellIs" dxfId="3855" priority="638" operator="equal">
      <formula>"Very Low"</formula>
    </cfRule>
    <cfRule type="cellIs" dxfId="3854" priority="639" operator="equal">
      <formula>"Low"</formula>
    </cfRule>
    <cfRule type="cellIs" dxfId="3853" priority="640" operator="equal">
      <formula>"Moderate"</formula>
    </cfRule>
    <cfRule type="cellIs" dxfId="3852" priority="641" operator="equal">
      <formula>"Very High"</formula>
    </cfRule>
    <cfRule type="cellIs" dxfId="3851" priority="642" operator="equal">
      <formula>"High"</formula>
    </cfRule>
  </conditionalFormatting>
  <conditionalFormatting sqref="G5">
    <cfRule type="cellIs" dxfId="3850" priority="648" operator="equal">
      <formula>"Very High"</formula>
    </cfRule>
    <cfRule type="cellIs" dxfId="3849" priority="649" operator="equal">
      <formula>"High"</formula>
    </cfRule>
    <cfRule type="cellIs" dxfId="3848" priority="650" operator="equal">
      <formula>"Moderate"</formula>
    </cfRule>
    <cfRule type="cellIs" dxfId="3847" priority="651" operator="equal">
      <formula>"Low"</formula>
    </cfRule>
    <cfRule type="cellIs" dxfId="3846" priority="652" operator="equal">
      <formula>"Very Low"</formula>
    </cfRule>
  </conditionalFormatting>
  <conditionalFormatting sqref="H5 H12:H17 H19">
    <cfRule type="cellIs" dxfId="3845" priority="643" operator="equal">
      <formula>"Very Low"</formula>
    </cfRule>
    <cfRule type="cellIs" dxfId="3844" priority="644" operator="equal">
      <formula>"Low"</formula>
    </cfRule>
    <cfRule type="cellIs" dxfId="3843" priority="645" operator="equal">
      <formula>"Moderate"</formula>
    </cfRule>
    <cfRule type="cellIs" dxfId="3842" priority="646" operator="equal">
      <formula>"Very High"</formula>
    </cfRule>
    <cfRule type="cellIs" dxfId="3841" priority="647" operator="equal">
      <formula>"High"</formula>
    </cfRule>
  </conditionalFormatting>
  <conditionalFormatting sqref="G12:G17 G19">
    <cfRule type="cellIs" dxfId="3840" priority="633" operator="equal">
      <formula>"Very High"</formula>
    </cfRule>
    <cfRule type="cellIs" dxfId="3839" priority="634" operator="equal">
      <formula>"High"</formula>
    </cfRule>
    <cfRule type="cellIs" dxfId="3838" priority="635" operator="equal">
      <formula>"Moderate"</formula>
    </cfRule>
    <cfRule type="cellIs" dxfId="3837" priority="636" operator="equal">
      <formula>"Low"</formula>
    </cfRule>
    <cfRule type="cellIs" dxfId="3836" priority="637" operator="equal">
      <formula>"Very Low"</formula>
    </cfRule>
  </conditionalFormatting>
  <conditionalFormatting sqref="G10">
    <cfRule type="cellIs" dxfId="3835" priority="628" operator="equal">
      <formula>"Very High"</formula>
    </cfRule>
    <cfRule type="cellIs" dxfId="3834" priority="629" operator="equal">
      <formula>"High"</formula>
    </cfRule>
    <cfRule type="cellIs" dxfId="3833" priority="630" operator="equal">
      <formula>"Moderate"</formula>
    </cfRule>
    <cfRule type="cellIs" dxfId="3832" priority="631" operator="equal">
      <formula>"Low"</formula>
    </cfRule>
    <cfRule type="cellIs" dxfId="3831" priority="632" operator="equal">
      <formula>"Very Low"</formula>
    </cfRule>
  </conditionalFormatting>
  <conditionalFormatting sqref="H10">
    <cfRule type="cellIs" dxfId="3830" priority="623" operator="equal">
      <formula>"Very Low"</formula>
    </cfRule>
    <cfRule type="cellIs" dxfId="3829" priority="624" operator="equal">
      <formula>"Low"</formula>
    </cfRule>
    <cfRule type="cellIs" dxfId="3828" priority="625" operator="equal">
      <formula>"Moderate"</formula>
    </cfRule>
    <cfRule type="cellIs" dxfId="3827" priority="626" operator="equal">
      <formula>"Very High"</formula>
    </cfRule>
    <cfRule type="cellIs" dxfId="3826" priority="627" operator="equal">
      <formula>"High"</formula>
    </cfRule>
  </conditionalFormatting>
  <conditionalFormatting sqref="L15 L17">
    <cfRule type="cellIs" dxfId="3825" priority="538" operator="equal">
      <formula>" "</formula>
    </cfRule>
    <cfRule type="cellIs" dxfId="3824" priority="621" operator="equal">
      <formula>"Not Reasonably Possible - Acceptable"</formula>
    </cfRule>
    <cfRule type="cellIs" dxfId="3823" priority="622" operator="equal">
      <formula>"Reasonably Possible - Response Required"</formula>
    </cfRule>
  </conditionalFormatting>
  <conditionalFormatting sqref="L19 L24:L25">
    <cfRule type="cellIs" dxfId="3822" priority="535" operator="equal">
      <formula>" "</formula>
    </cfRule>
    <cfRule type="cellIs" dxfId="3821" priority="619" operator="equal">
      <formula>"Not Reasonably Possible - Acceptable"</formula>
    </cfRule>
    <cfRule type="cellIs" dxfId="3820" priority="620" operator="equal">
      <formula>"Reasonably Possible - Response Required"</formula>
    </cfRule>
  </conditionalFormatting>
  <conditionalFormatting sqref="G11">
    <cfRule type="cellIs" dxfId="3819" priority="614" operator="equal">
      <formula>"Very High"</formula>
    </cfRule>
    <cfRule type="cellIs" dxfId="3818" priority="615" operator="equal">
      <formula>"High"</formula>
    </cfRule>
    <cfRule type="cellIs" dxfId="3817" priority="616" operator="equal">
      <formula>"Moderate"</formula>
    </cfRule>
    <cfRule type="cellIs" dxfId="3816" priority="617" operator="equal">
      <formula>"Low"</formula>
    </cfRule>
    <cfRule type="cellIs" dxfId="3815" priority="618" operator="equal">
      <formula>"Very Low"</formula>
    </cfRule>
  </conditionalFormatting>
  <conditionalFormatting sqref="H11">
    <cfRule type="cellIs" dxfId="3814" priority="609" operator="equal">
      <formula>"Very Low"</formula>
    </cfRule>
    <cfRule type="cellIs" dxfId="3813" priority="610" operator="equal">
      <formula>"Low"</formula>
    </cfRule>
    <cfRule type="cellIs" dxfId="3812" priority="611" operator="equal">
      <formula>"Moderate"</formula>
    </cfRule>
    <cfRule type="cellIs" dxfId="3811" priority="612" operator="equal">
      <formula>"Very High"</formula>
    </cfRule>
    <cfRule type="cellIs" dxfId="3810" priority="613" operator="equal">
      <formula>"High"</formula>
    </cfRule>
  </conditionalFormatting>
  <conditionalFormatting sqref="L21">
    <cfRule type="cellIs" dxfId="3809" priority="534" operator="equal">
      <formula>" "</formula>
    </cfRule>
    <cfRule type="cellIs" dxfId="3808" priority="602" operator="equal">
      <formula>"Not Reasonably Possible - Acceptable"</formula>
    </cfRule>
    <cfRule type="cellIs" dxfId="3807" priority="603" operator="equal">
      <formula>"Reasonably Possible - Response Required"</formula>
    </cfRule>
  </conditionalFormatting>
  <conditionalFormatting sqref="D21">
    <cfRule type="cellIs" dxfId="3806" priority="477" operator="equal">
      <formula>"Input here any additional Quality Objective"</formula>
    </cfRule>
    <cfRule type="containsBlanks" dxfId="3805" priority="577">
      <formula>LEN(TRIM(D21))=0</formula>
    </cfRule>
    <cfRule type="cellIs" dxfId="3804" priority="601" operator="notEqual">
      <formula>"Input here any additional Quality Objective"</formula>
    </cfRule>
  </conditionalFormatting>
  <conditionalFormatting sqref="L12">
    <cfRule type="cellIs" dxfId="3803" priority="598" operator="equal">
      <formula>"Assessment incomplete"</formula>
    </cfRule>
    <cfRule type="cellIs" dxfId="3802" priority="599" operator="equal">
      <formula>"Not Reasonably Possible - Acceptable"</formula>
    </cfRule>
    <cfRule type="cellIs" dxfId="3801" priority="600" operator="equal">
      <formula>"Reasonably Possible - Response Required"</formula>
    </cfRule>
  </conditionalFormatting>
  <conditionalFormatting sqref="L13">
    <cfRule type="cellIs" dxfId="3800" priority="595" operator="equal">
      <formula>"Assessment incomplete"</formula>
    </cfRule>
    <cfRule type="cellIs" dxfId="3799" priority="596" operator="equal">
      <formula>"Not Reasonably Possible - Acceptable"</formula>
    </cfRule>
    <cfRule type="cellIs" dxfId="3798" priority="597" operator="equal">
      <formula>"Reasonably Possible - Response Required"</formula>
    </cfRule>
  </conditionalFormatting>
  <conditionalFormatting sqref="L14">
    <cfRule type="cellIs" dxfId="3797" priority="592" operator="equal">
      <formula>"Assessment incomplete"</formula>
    </cfRule>
    <cfRule type="cellIs" dxfId="3796" priority="593" operator="equal">
      <formula>"Not Reasonably Possible - Acceptable"</formula>
    </cfRule>
    <cfRule type="cellIs" dxfId="3795" priority="594" operator="equal">
      <formula>"Reasonably Possible - Response Required"</formula>
    </cfRule>
  </conditionalFormatting>
  <conditionalFormatting sqref="L16">
    <cfRule type="cellIs" dxfId="3794" priority="589" operator="equal">
      <formula>"Assessment incomplete"</formula>
    </cfRule>
    <cfRule type="cellIs" dxfId="3793" priority="590" operator="equal">
      <formula>"Not Reasonably Possible - Acceptable"</formula>
    </cfRule>
    <cfRule type="cellIs" dxfId="3792" priority="591" operator="equal">
      <formula>"Reasonably Possible - Response Required"</formula>
    </cfRule>
  </conditionalFormatting>
  <conditionalFormatting sqref="F19">
    <cfRule type="cellIs" dxfId="3791" priority="481" operator="equal">
      <formula>"Input here any additional Quality Risks"</formula>
    </cfRule>
    <cfRule type="containsBlanks" dxfId="3790" priority="584">
      <formula>LEN(TRIM(F19))=0</formula>
    </cfRule>
    <cfRule type="cellIs" dxfId="3789" priority="585" operator="notEqual">
      <formula>"Input here any additional Quality Risks"</formula>
    </cfRule>
  </conditionalFormatting>
  <conditionalFormatting sqref="F21">
    <cfRule type="cellIs" dxfId="3788" priority="480" operator="equal">
      <formula>"Input here any additional Quality Risks"</formula>
    </cfRule>
    <cfRule type="containsBlanks" dxfId="3787" priority="582">
      <formula>LEN(TRIM(F21))=0</formula>
    </cfRule>
    <cfRule type="cellIs" dxfId="3786" priority="583" operator="notEqual">
      <formula>"Input here any additional Quality Risks"</formula>
    </cfRule>
  </conditionalFormatting>
  <conditionalFormatting sqref="F24">
    <cfRule type="cellIs" dxfId="3785" priority="479" operator="equal">
      <formula>"Input here any additional Quality Risks"</formula>
    </cfRule>
    <cfRule type="containsBlanks" dxfId="3784" priority="580">
      <formula>LEN(TRIM(F24))=0</formula>
    </cfRule>
    <cfRule type="cellIs" dxfId="3783" priority="581" operator="notEqual">
      <formula>"Input here any additional Quality Risks"</formula>
    </cfRule>
  </conditionalFormatting>
  <conditionalFormatting sqref="F25">
    <cfRule type="cellIs" dxfId="3782" priority="478" operator="equal">
      <formula>"Input here any additional Quality Risks"</formula>
    </cfRule>
    <cfRule type="containsBlanks" dxfId="3781" priority="578">
      <formula>LEN(TRIM(F25))=0</formula>
    </cfRule>
    <cfRule type="cellIs" dxfId="3780" priority="579" operator="notEqual">
      <formula>"Input here any additional Quality Risks"</formula>
    </cfRule>
  </conditionalFormatting>
  <conditionalFormatting sqref="D25">
    <cfRule type="cellIs" dxfId="3779" priority="476" operator="equal">
      <formula>"Input here any additional Quality Objective"</formula>
    </cfRule>
    <cfRule type="containsBlanks" dxfId="3778" priority="575">
      <formula>LEN(TRIM(D25))=0</formula>
    </cfRule>
    <cfRule type="cellIs" dxfId="3777" priority="576" operator="notEqual">
      <formula>"Input here any additional Quality Objective"</formula>
    </cfRule>
  </conditionalFormatting>
  <conditionalFormatting sqref="N2">
    <cfRule type="cellIs" dxfId="3776" priority="564" operator="equal">
      <formula>"Very Low"</formula>
    </cfRule>
    <cfRule type="cellIs" dxfId="3775" priority="565" operator="equal">
      <formula>"Low"</formula>
    </cfRule>
    <cfRule type="cellIs" dxfId="3774" priority="566" operator="equal">
      <formula>"Moderate"</formula>
    </cfRule>
    <cfRule type="cellIs" dxfId="3773" priority="567" operator="equal">
      <formula>"Very High"</formula>
    </cfRule>
    <cfRule type="cellIs" dxfId="3772" priority="568" operator="equal">
      <formula>"High"</formula>
    </cfRule>
  </conditionalFormatting>
  <conditionalFormatting sqref="O12">
    <cfRule type="expression" dxfId="3771" priority="463">
      <formula>$L12="Assessment incomplete"</formula>
    </cfRule>
    <cfRule type="expression" dxfId="3770" priority="557">
      <formula>$L12="Reasonably Possible - Response Required"</formula>
    </cfRule>
    <cfRule type="expression" dxfId="3769" priority="574">
      <formula>$L12="Not Reasonably Possible - Acceptable"</formula>
    </cfRule>
  </conditionalFormatting>
  <conditionalFormatting sqref="N12">
    <cfRule type="expression" dxfId="3768" priority="561">
      <formula>$L12="Assessment incomplete"</formula>
    </cfRule>
    <cfRule type="expression" dxfId="3767" priority="562">
      <formula>$L12="Reasonably Possible - Response Required"</formula>
    </cfRule>
    <cfRule type="expression" dxfId="3766" priority="563">
      <formula>$L12="Not Reasonably Possible - Acceptable"</formula>
    </cfRule>
  </conditionalFormatting>
  <conditionalFormatting sqref="M12">
    <cfRule type="expression" dxfId="3765" priority="558">
      <formula>$L12="Assessment incomplete"</formula>
    </cfRule>
    <cfRule type="expression" dxfId="3764" priority="559">
      <formula>$L12="Not Reasonably Possible - Acceptable"</formula>
    </cfRule>
    <cfRule type="expression" dxfId="3763" priority="560">
      <formula>$L12="Reasonably Possible - Response Required"</formula>
    </cfRule>
  </conditionalFormatting>
  <conditionalFormatting sqref="N13">
    <cfRule type="expression" dxfId="3762" priority="554">
      <formula>$L13="Assessment incomplete"</formula>
    </cfRule>
    <cfRule type="expression" dxfId="3761" priority="555">
      <formula>$L13="Reasonably Possible - Response Required"</formula>
    </cfRule>
    <cfRule type="expression" dxfId="3760" priority="556">
      <formula>$L13="Not Reasonably Possible - Acceptable"</formula>
    </cfRule>
  </conditionalFormatting>
  <conditionalFormatting sqref="N14">
    <cfRule type="expression" dxfId="3759" priority="551">
      <formula>$L14="Assessment incomplete"</formula>
    </cfRule>
    <cfRule type="expression" dxfId="3758" priority="552">
      <formula>$L14="Reasonably Possible - Response Required"</formula>
    </cfRule>
    <cfRule type="expression" dxfId="3757" priority="553">
      <formula>$L14="Not Reasonably Possible - Acceptable"</formula>
    </cfRule>
  </conditionalFormatting>
  <conditionalFormatting sqref="N15">
    <cfRule type="expression" dxfId="3756" priority="536">
      <formula>$L15=" "</formula>
    </cfRule>
    <cfRule type="expression" dxfId="3755" priority="548">
      <formula>$L15="Assessment incomplete"</formula>
    </cfRule>
    <cfRule type="expression" dxfId="3754" priority="549">
      <formula>$L15="Reasonably Possible - Response Required"</formula>
    </cfRule>
    <cfRule type="expression" dxfId="3753" priority="550">
      <formula>$L15="Not Reasonably Possible - Acceptable"</formula>
    </cfRule>
  </conditionalFormatting>
  <conditionalFormatting sqref="N16">
    <cfRule type="expression" dxfId="3752" priority="545">
      <formula>$L16="Assessment incomplete"</formula>
    </cfRule>
    <cfRule type="expression" dxfId="3751" priority="546">
      <formula>$L16="Reasonably Possible - Response Required"</formula>
    </cfRule>
    <cfRule type="expression" dxfId="3750" priority="547">
      <formula>$L16="Not Reasonably Possible - Acceptable"</formula>
    </cfRule>
  </conditionalFormatting>
  <conditionalFormatting sqref="M15">
    <cfRule type="expression" dxfId="3749" priority="537">
      <formula>$L15=" "</formula>
    </cfRule>
    <cfRule type="expression" dxfId="3748" priority="539">
      <formula>$L15="Assessment incomplete"</formula>
    </cfRule>
    <cfRule type="expression" dxfId="3747" priority="540">
      <formula>$L15="Not Reasonably Possible - Acceptable"</formula>
    </cfRule>
    <cfRule type="expression" dxfId="3746" priority="541">
      <formula>$L15="Reasonably Possible - Response Required"</formula>
    </cfRule>
  </conditionalFormatting>
  <conditionalFormatting sqref="N17">
    <cfRule type="expression" dxfId="3745" priority="526">
      <formula>$L17=" "</formula>
    </cfRule>
    <cfRule type="expression" dxfId="3744" priority="531">
      <formula>$L17="Assessment incomplete"</formula>
    </cfRule>
    <cfRule type="expression" dxfId="3743" priority="532">
      <formula>$L17="Reasonably Possible - Response Required"</formula>
    </cfRule>
    <cfRule type="expression" dxfId="3742" priority="533">
      <formula>$L17="Not Reasonably Possible - Acceptable"</formula>
    </cfRule>
  </conditionalFormatting>
  <conditionalFormatting sqref="M17">
    <cfRule type="expression" dxfId="3741" priority="527">
      <formula>$L17=" "</formula>
    </cfRule>
    <cfRule type="expression" dxfId="3740" priority="528">
      <formula>$L17="Assessment incomplete"</formula>
    </cfRule>
    <cfRule type="expression" dxfId="3739" priority="529">
      <formula>$L17="Not Reasonably Possible - Acceptable"</formula>
    </cfRule>
    <cfRule type="expression" dxfId="3738" priority="530">
      <formula>$L17="Reasonably Possible - Response Required"</formula>
    </cfRule>
  </conditionalFormatting>
  <conditionalFormatting sqref="N19">
    <cfRule type="expression" dxfId="3737" priority="518">
      <formula>$L19=" "</formula>
    </cfRule>
    <cfRule type="expression" dxfId="3736" priority="523">
      <formula>$L19="Assessment incomplete"</formula>
    </cfRule>
    <cfRule type="expression" dxfId="3735" priority="524">
      <formula>$L19="Reasonably Possible - Response Required"</formula>
    </cfRule>
    <cfRule type="expression" dxfId="3734" priority="525">
      <formula>$L19="Not Reasonably Possible - Acceptable"</formula>
    </cfRule>
  </conditionalFormatting>
  <conditionalFormatting sqref="M19">
    <cfRule type="expression" dxfId="3733" priority="519">
      <formula>$L19=" "</formula>
    </cfRule>
    <cfRule type="expression" dxfId="3732" priority="520">
      <formula>$L19="Assessment incomplete"</formula>
    </cfRule>
    <cfRule type="expression" dxfId="3731" priority="521">
      <formula>$L19="Not Reasonably Possible - Acceptable"</formula>
    </cfRule>
    <cfRule type="expression" dxfId="3730" priority="522">
      <formula>$L19="Reasonably Possible - Response Required"</formula>
    </cfRule>
  </conditionalFormatting>
  <conditionalFormatting sqref="N21">
    <cfRule type="expression" dxfId="3729" priority="510">
      <formula>$L21=" "</formula>
    </cfRule>
    <cfRule type="expression" dxfId="3728" priority="515">
      <formula>$L21="Assessment incomplete"</formula>
    </cfRule>
    <cfRule type="expression" dxfId="3727" priority="516">
      <formula>$L21="Reasonably Possible - Response Required"</formula>
    </cfRule>
    <cfRule type="expression" dxfId="3726" priority="517">
      <formula>$L21="Not Reasonably Possible - Acceptable"</formula>
    </cfRule>
  </conditionalFormatting>
  <conditionalFormatting sqref="M21">
    <cfRule type="expression" dxfId="3725" priority="511">
      <formula>$L21=" "</formula>
    </cfRule>
    <cfRule type="expression" dxfId="3724" priority="512">
      <formula>$L21="Assessment incomplete"</formula>
    </cfRule>
    <cfRule type="expression" dxfId="3723" priority="513">
      <formula>$L21="Not Reasonably Possible - Acceptable"</formula>
    </cfRule>
    <cfRule type="expression" dxfId="3722" priority="514">
      <formula>$L21="Reasonably Possible - Response Required"</formula>
    </cfRule>
  </conditionalFormatting>
  <conditionalFormatting sqref="N24">
    <cfRule type="expression" dxfId="3721" priority="502">
      <formula>$L24=" "</formula>
    </cfRule>
    <cfRule type="expression" dxfId="3720" priority="507">
      <formula>$L24="Assessment incomplete"</formula>
    </cfRule>
    <cfRule type="expression" dxfId="3719" priority="508">
      <formula>$L24="Reasonably Possible - Response Required"</formula>
    </cfRule>
    <cfRule type="expression" dxfId="3718" priority="509">
      <formula>$L24="Not Reasonably Possible - Acceptable"</formula>
    </cfRule>
  </conditionalFormatting>
  <conditionalFormatting sqref="M24">
    <cfRule type="expression" dxfId="3717" priority="503">
      <formula>$L24=" "</formula>
    </cfRule>
    <cfRule type="expression" dxfId="3716" priority="504">
      <formula>$L24="Assessment incomplete"</formula>
    </cfRule>
    <cfRule type="expression" dxfId="3715" priority="505">
      <formula>$L24="Not Reasonably Possible - Acceptable"</formula>
    </cfRule>
    <cfRule type="expression" dxfId="3714" priority="506">
      <formula>$L24="Reasonably Possible - Response Required"</formula>
    </cfRule>
  </conditionalFormatting>
  <conditionalFormatting sqref="N25">
    <cfRule type="expression" dxfId="3713" priority="494">
      <formula>$L25=" "</formula>
    </cfRule>
    <cfRule type="expression" dxfId="3712" priority="499">
      <formula>$L25="Assessment incomplete"</formula>
    </cfRule>
    <cfRule type="expression" dxfId="3711" priority="500">
      <formula>$L25="Reasonably Possible - Response Required"</formula>
    </cfRule>
    <cfRule type="expression" dxfId="3710" priority="501">
      <formula>$L25="Not Reasonably Possible - Acceptable"</formula>
    </cfRule>
  </conditionalFormatting>
  <conditionalFormatting sqref="M25">
    <cfRule type="expression" dxfId="3709" priority="495">
      <formula>$L25=" "</formula>
    </cfRule>
    <cfRule type="expression" dxfId="3708" priority="496">
      <formula>$L25="Assessment incomplete"</formula>
    </cfRule>
    <cfRule type="expression" dxfId="3707" priority="497">
      <formula>$L25="Not Reasonably Possible - Acceptable"</formula>
    </cfRule>
    <cfRule type="expression" dxfId="3706" priority="498">
      <formula>$L25="Reasonably Possible - Response Required"</formula>
    </cfRule>
  </conditionalFormatting>
  <conditionalFormatting sqref="P12">
    <cfRule type="expression" dxfId="3705" priority="493">
      <formula>$L12="Assessment incomplete"</formula>
    </cfRule>
  </conditionalFormatting>
  <conditionalFormatting sqref="M13">
    <cfRule type="expression" dxfId="3704" priority="473">
      <formula>$L13="Assessment incomplete"</formula>
    </cfRule>
    <cfRule type="expression" dxfId="3703" priority="474">
      <formula>$L13="Not Reasonably Possible - Acceptable"</formula>
    </cfRule>
    <cfRule type="expression" dxfId="3702" priority="475">
      <formula>$L13="Reasonably Possible - Response Required"</formula>
    </cfRule>
  </conditionalFormatting>
  <conditionalFormatting sqref="M14">
    <cfRule type="expression" dxfId="3701" priority="470">
      <formula>$L14="Assessment incomplete"</formula>
    </cfRule>
    <cfRule type="expression" dxfId="3700" priority="471">
      <formula>$L14="Not Reasonably Possible - Acceptable"</formula>
    </cfRule>
    <cfRule type="expression" dxfId="3699" priority="472">
      <formula>$L14="Reasonably Possible - Response Required"</formula>
    </cfRule>
  </conditionalFormatting>
  <conditionalFormatting sqref="M16">
    <cfRule type="expression" dxfId="3698" priority="467">
      <formula>$L16="Assessment incomplete"</formula>
    </cfRule>
    <cfRule type="expression" dxfId="3697" priority="468">
      <formula>$L16="Not Reasonably Possible - Acceptable"</formula>
    </cfRule>
    <cfRule type="expression" dxfId="3696" priority="469">
      <formula>$L16="Reasonably Possible - Response Required"</formula>
    </cfRule>
  </conditionalFormatting>
  <conditionalFormatting sqref="G28">
    <cfRule type="cellIs" dxfId="3695" priority="458" operator="equal">
      <formula>"Very High"</formula>
    </cfRule>
    <cfRule type="cellIs" dxfId="3694" priority="459" operator="equal">
      <formula>"High"</formula>
    </cfRule>
    <cfRule type="cellIs" dxfId="3693" priority="460" operator="equal">
      <formula>"Moderate"</formula>
    </cfRule>
    <cfRule type="cellIs" dxfId="3692" priority="461" operator="equal">
      <formula>"Low"</formula>
    </cfRule>
    <cfRule type="cellIs" dxfId="3691" priority="462" operator="equal">
      <formula>"Very Low"</formula>
    </cfRule>
  </conditionalFormatting>
  <conditionalFormatting sqref="H28">
    <cfRule type="cellIs" dxfId="3690" priority="453" operator="equal">
      <formula>"Very Low"</formula>
    </cfRule>
    <cfRule type="cellIs" dxfId="3689" priority="454" operator="equal">
      <formula>"Low"</formula>
    </cfRule>
    <cfRule type="cellIs" dxfId="3688" priority="455" operator="equal">
      <formula>"Moderate"</formula>
    </cfRule>
    <cfRule type="cellIs" dxfId="3687" priority="456" operator="equal">
      <formula>"Very High"</formula>
    </cfRule>
    <cfRule type="cellIs" dxfId="3686" priority="457" operator="equal">
      <formula>"High"</formula>
    </cfRule>
  </conditionalFormatting>
  <conditionalFormatting sqref="P13">
    <cfRule type="expression" dxfId="3685" priority="452">
      <formula>$L13="Assessment incomplete"</formula>
    </cfRule>
  </conditionalFormatting>
  <conditionalFormatting sqref="P14">
    <cfRule type="expression" dxfId="3684" priority="451">
      <formula>$L14="Assessment incomplete"</formula>
    </cfRule>
  </conditionalFormatting>
  <conditionalFormatting sqref="P16">
    <cfRule type="expression" dxfId="3683" priority="450">
      <formula>$L16="Assessment incomplete"</formula>
    </cfRule>
  </conditionalFormatting>
  <conditionalFormatting sqref="P17">
    <cfRule type="expression" dxfId="3682" priority="449">
      <formula>$L17=" "</formula>
    </cfRule>
  </conditionalFormatting>
  <conditionalFormatting sqref="P19">
    <cfRule type="expression" dxfId="3681" priority="447">
      <formula>$L19=" "</formula>
    </cfRule>
  </conditionalFormatting>
  <conditionalFormatting sqref="P21">
    <cfRule type="expression" dxfId="3680" priority="446">
      <formula>$L21=" "</formula>
    </cfRule>
  </conditionalFormatting>
  <conditionalFormatting sqref="P24">
    <cfRule type="expression" dxfId="3679" priority="445">
      <formula>$L24=" "</formula>
    </cfRule>
  </conditionalFormatting>
  <conditionalFormatting sqref="P25">
    <cfRule type="expression" dxfId="3678" priority="444">
      <formula>$L25=" "</formula>
    </cfRule>
  </conditionalFormatting>
  <conditionalFormatting sqref="P15">
    <cfRule type="expression" dxfId="3677" priority="443">
      <formula>$L15=" "</formula>
    </cfRule>
  </conditionalFormatting>
  <conditionalFormatting sqref="F15">
    <cfRule type="cellIs" dxfId="3676" priority="402" operator="equal">
      <formula>"Input here any additional Quality Risks"</formula>
    </cfRule>
    <cfRule type="containsBlanks" dxfId="3675" priority="403">
      <formula>LEN(TRIM(F15))=0</formula>
    </cfRule>
    <cfRule type="cellIs" dxfId="3674" priority="404" operator="notEqual">
      <formula>"Input here any additional Quality Risks"</formula>
    </cfRule>
  </conditionalFormatting>
  <conditionalFormatting sqref="F17">
    <cfRule type="cellIs" dxfId="3673" priority="440" operator="equal">
      <formula>"Input here any additional Quality Risks"</formula>
    </cfRule>
    <cfRule type="containsBlanks" dxfId="3672" priority="441">
      <formula>LEN(TRIM(F17))=0</formula>
    </cfRule>
    <cfRule type="cellIs" dxfId="3671" priority="442" operator="notEqual">
      <formula>"Input here any additional Quality Risks"</formula>
    </cfRule>
  </conditionalFormatting>
  <conditionalFormatting sqref="B21">
    <cfRule type="containsBlanks" dxfId="3670" priority="439">
      <formula>LEN(TRIM(B21))=0</formula>
    </cfRule>
    <cfRule type="notContainsBlanks" dxfId="3669" priority="673">
      <formula>LEN(TRIM(B21))&gt;0</formula>
    </cfRule>
  </conditionalFormatting>
  <conditionalFormatting sqref="B24">
    <cfRule type="containsBlanks" dxfId="3668" priority="437">
      <formula>LEN(TRIM(B24))=0</formula>
    </cfRule>
    <cfRule type="notContainsBlanks" dxfId="3667" priority="438">
      <formula>LEN(TRIM(B24))&gt;0</formula>
    </cfRule>
  </conditionalFormatting>
  <conditionalFormatting sqref="B25">
    <cfRule type="containsBlanks" dxfId="3666" priority="435">
      <formula>LEN(TRIM(B25))=0</formula>
    </cfRule>
    <cfRule type="notContainsBlanks" dxfId="3665" priority="436">
      <formula>LEN(TRIM(B25))&gt;0</formula>
    </cfRule>
  </conditionalFormatting>
  <conditionalFormatting sqref="D24">
    <cfRule type="cellIs" dxfId="3664" priority="432" operator="equal">
      <formula>"Input here any additional Quality Objective"</formula>
    </cfRule>
    <cfRule type="containsBlanks" dxfId="3663" priority="433">
      <formula>LEN(TRIM(D24))=0</formula>
    </cfRule>
    <cfRule type="cellIs" dxfId="3662" priority="434" operator="notEqual">
      <formula>"Input here any additional Quality Objective"</formula>
    </cfRule>
  </conditionalFormatting>
  <conditionalFormatting sqref="O13">
    <cfRule type="expression" dxfId="3661" priority="429">
      <formula>$L13="Assessment incomplete"</formula>
    </cfRule>
    <cfRule type="expression" dxfId="3660" priority="430">
      <formula>$L13="Reasonably Possible - Response Required"</formula>
    </cfRule>
    <cfRule type="expression" dxfId="3659" priority="431">
      <formula>$L13="Not Reasonably Possible - Acceptable"</formula>
    </cfRule>
  </conditionalFormatting>
  <conditionalFormatting sqref="O14">
    <cfRule type="expression" dxfId="3658" priority="426">
      <formula>$L14="Assessment incomplete"</formula>
    </cfRule>
    <cfRule type="expression" dxfId="3657" priority="427">
      <formula>$L14="Reasonably Possible - Response Required"</formula>
    </cfRule>
    <cfRule type="expression" dxfId="3656" priority="428">
      <formula>$L14="Not Reasonably Possible - Acceptable"</formula>
    </cfRule>
  </conditionalFormatting>
  <conditionalFormatting sqref="O15">
    <cfRule type="expression" dxfId="3655" priority="423">
      <formula>$L15=" "</formula>
    </cfRule>
    <cfRule type="expression" dxfId="3654" priority="424">
      <formula>$L15="Reasonably Possible - Response Required"</formula>
    </cfRule>
    <cfRule type="expression" dxfId="3653" priority="425">
      <formula>$L15="Not Reasonably Possible - Acceptable"</formula>
    </cfRule>
  </conditionalFormatting>
  <conditionalFormatting sqref="O16">
    <cfRule type="expression" dxfId="3652" priority="420">
      <formula>$L16="Assessment incomplete"</formula>
    </cfRule>
    <cfRule type="expression" dxfId="3651" priority="421">
      <formula>$L16="Reasonably Possible - Response Required"</formula>
    </cfRule>
    <cfRule type="expression" dxfId="3650" priority="422">
      <formula>$L16="Not Reasonably Possible - Acceptable"</formula>
    </cfRule>
  </conditionalFormatting>
  <conditionalFormatting sqref="O17">
    <cfRule type="expression" dxfId="3649" priority="417">
      <formula>$L17=" "</formula>
    </cfRule>
    <cfRule type="expression" dxfId="3648" priority="418">
      <formula>$L17="Reasonably Possible - Response Required"</formula>
    </cfRule>
    <cfRule type="expression" dxfId="3647" priority="419">
      <formula>$L17="Not Reasonably Possible - Acceptable"</formula>
    </cfRule>
  </conditionalFormatting>
  <conditionalFormatting sqref="O19">
    <cfRule type="expression" dxfId="3646" priority="411">
      <formula>$L19=" "</formula>
    </cfRule>
    <cfRule type="expression" dxfId="3645" priority="412">
      <formula>$L19="Reasonably Possible - Response Required"</formula>
    </cfRule>
    <cfRule type="expression" dxfId="3644" priority="413">
      <formula>$L19="Not Reasonably Possible - Acceptable"</formula>
    </cfRule>
  </conditionalFormatting>
  <conditionalFormatting sqref="O21">
    <cfRule type="expression" dxfId="3643" priority="408">
      <formula>$L21=" "</formula>
    </cfRule>
    <cfRule type="expression" dxfId="3642" priority="409">
      <formula>$L21="Reasonably Possible - Response Required"</formula>
    </cfRule>
    <cfRule type="expression" dxfId="3641" priority="410">
      <formula>$L21="Not Reasonably Possible - Acceptable"</formula>
    </cfRule>
  </conditionalFormatting>
  <conditionalFormatting sqref="O24">
    <cfRule type="expression" dxfId="3640" priority="405">
      <formula>$L24=" "</formula>
    </cfRule>
    <cfRule type="expression" dxfId="3639" priority="406">
      <formula>$L24="Reasonably Possible - Response Required"</formula>
    </cfRule>
    <cfRule type="expression" dxfId="3638" priority="407">
      <formula>$L24="Not Reasonably Possible - Acceptable"</formula>
    </cfRule>
  </conditionalFormatting>
  <conditionalFormatting sqref="G27">
    <cfRule type="cellIs" dxfId="3637" priority="397" operator="equal">
      <formula>"Very High"</formula>
    </cfRule>
    <cfRule type="cellIs" dxfId="3636" priority="398" operator="equal">
      <formula>"High"</formula>
    </cfRule>
    <cfRule type="cellIs" dxfId="3635" priority="399" operator="equal">
      <formula>"Moderate"</formula>
    </cfRule>
    <cfRule type="cellIs" dxfId="3634" priority="400" operator="equal">
      <formula>"Low"</formula>
    </cfRule>
    <cfRule type="cellIs" dxfId="3633" priority="401" operator="equal">
      <formula>"Very Low"</formula>
    </cfRule>
  </conditionalFormatting>
  <conditionalFormatting sqref="H27">
    <cfRule type="cellIs" dxfId="3632" priority="392" operator="equal">
      <formula>"Very Low"</formula>
    </cfRule>
    <cfRule type="cellIs" dxfId="3631" priority="393" operator="equal">
      <formula>"Low"</formula>
    </cfRule>
    <cfRule type="cellIs" dxfId="3630" priority="394" operator="equal">
      <formula>"Moderate"</formula>
    </cfRule>
    <cfRule type="cellIs" dxfId="3629" priority="395" operator="equal">
      <formula>"Very High"</formula>
    </cfRule>
    <cfRule type="cellIs" dxfId="3628" priority="396" operator="equal">
      <formula>"High"</formula>
    </cfRule>
  </conditionalFormatting>
  <conditionalFormatting sqref="G26">
    <cfRule type="cellIs" dxfId="3627" priority="387" operator="equal">
      <formula>"Very High"</formula>
    </cfRule>
    <cfRule type="cellIs" dxfId="3626" priority="388" operator="equal">
      <formula>"High"</formula>
    </cfRule>
    <cfRule type="cellIs" dxfId="3625" priority="389" operator="equal">
      <formula>"Moderate"</formula>
    </cfRule>
    <cfRule type="cellIs" dxfId="3624" priority="390" operator="equal">
      <formula>"Low"</formula>
    </cfRule>
    <cfRule type="cellIs" dxfId="3623" priority="391" operator="equal">
      <formula>"Very Low"</formula>
    </cfRule>
  </conditionalFormatting>
  <conditionalFormatting sqref="H26">
    <cfRule type="cellIs" dxfId="3622" priority="382" operator="equal">
      <formula>"Very Low"</formula>
    </cfRule>
    <cfRule type="cellIs" dxfId="3621" priority="383" operator="equal">
      <formula>"Low"</formula>
    </cfRule>
    <cfRule type="cellIs" dxfId="3620" priority="384" operator="equal">
      <formula>"Moderate"</formula>
    </cfRule>
    <cfRule type="cellIs" dxfId="3619" priority="385" operator="equal">
      <formula>"Very High"</formula>
    </cfRule>
    <cfRule type="cellIs" dxfId="3618" priority="386" operator="equal">
      <formula>"High"</formula>
    </cfRule>
  </conditionalFormatting>
  <conditionalFormatting sqref="L22">
    <cfRule type="cellIs" dxfId="3617" priority="377" operator="equal">
      <formula>" "</formula>
    </cfRule>
    <cfRule type="cellIs" dxfId="3616" priority="380" operator="equal">
      <formula>"Not Reasonably Possible - Acceptable"</formula>
    </cfRule>
    <cfRule type="cellIs" dxfId="3615" priority="381" operator="equal">
      <formula>"Reasonably Possible - Response Required"</formula>
    </cfRule>
  </conditionalFormatting>
  <conditionalFormatting sqref="F22">
    <cfRule type="cellIs" dxfId="3614" priority="367" operator="equal">
      <formula>"Input here any additional Quality Risks"</formula>
    </cfRule>
    <cfRule type="containsBlanks" dxfId="3613" priority="378">
      <formula>LEN(TRIM(F22))=0</formula>
    </cfRule>
    <cfRule type="cellIs" dxfId="3612" priority="379" operator="notEqual">
      <formula>"Input here any additional Quality Risks"</formula>
    </cfRule>
  </conditionalFormatting>
  <conditionalFormatting sqref="N22">
    <cfRule type="expression" dxfId="3611" priority="369">
      <formula>$L22=" "</formula>
    </cfRule>
    <cfRule type="expression" dxfId="3610" priority="374">
      <formula>$L22="Assessment incomplete"</formula>
    </cfRule>
    <cfRule type="expression" dxfId="3609" priority="375">
      <formula>$L22="Reasonably Possible - Response Required"</formula>
    </cfRule>
    <cfRule type="expression" dxfId="3608" priority="376">
      <formula>$L22="Not Reasonably Possible - Acceptable"</formula>
    </cfRule>
  </conditionalFormatting>
  <conditionalFormatting sqref="M22">
    <cfRule type="expression" dxfId="3607" priority="370">
      <formula>$L22=" "</formula>
    </cfRule>
    <cfRule type="expression" dxfId="3606" priority="371">
      <formula>$L22="Assessment incomplete"</formula>
    </cfRule>
    <cfRule type="expression" dxfId="3605" priority="372">
      <formula>$L22="Not Reasonably Possible - Acceptable"</formula>
    </cfRule>
    <cfRule type="expression" dxfId="3604" priority="373">
      <formula>$L22="Reasonably Possible - Response Required"</formula>
    </cfRule>
  </conditionalFormatting>
  <conditionalFormatting sqref="P22">
    <cfRule type="expression" dxfId="3603" priority="366">
      <formula>$L22=" "</formula>
    </cfRule>
  </conditionalFormatting>
  <conditionalFormatting sqref="B22">
    <cfRule type="containsBlanks" dxfId="3602" priority="364">
      <formula>LEN(TRIM(B22))=0</formula>
    </cfRule>
    <cfRule type="notContainsBlanks" dxfId="3601" priority="365">
      <formula>LEN(TRIM(B22))&gt;0</formula>
    </cfRule>
  </conditionalFormatting>
  <conditionalFormatting sqref="D22">
    <cfRule type="cellIs" dxfId="3600" priority="361" operator="equal">
      <formula>"Input here any additional Quality Objective"</formula>
    </cfRule>
    <cfRule type="containsBlanks" dxfId="3599" priority="362">
      <formula>LEN(TRIM(D22))=0</formula>
    </cfRule>
    <cfRule type="cellIs" dxfId="3598" priority="363" operator="notEqual">
      <formula>"Input here any additional Quality Objective"</formula>
    </cfRule>
  </conditionalFormatting>
  <conditionalFormatting sqref="O22">
    <cfRule type="expression" dxfId="3597" priority="358">
      <formula>$L22=" "</formula>
    </cfRule>
    <cfRule type="expression" dxfId="3596" priority="359">
      <formula>$L22="Reasonably Possible - Response Required"</formula>
    </cfRule>
    <cfRule type="expression" dxfId="3595" priority="360">
      <formula>$L22="Not Reasonably Possible - Acceptable"</formula>
    </cfRule>
  </conditionalFormatting>
  <conditionalFormatting sqref="L23">
    <cfRule type="cellIs" dxfId="3594" priority="353" operator="equal">
      <formula>" "</formula>
    </cfRule>
    <cfRule type="cellIs" dxfId="3593" priority="356" operator="equal">
      <formula>"Not Reasonably Possible - Acceptable"</formula>
    </cfRule>
    <cfRule type="cellIs" dxfId="3592" priority="357" operator="equal">
      <formula>"Reasonably Possible - Response Required"</formula>
    </cfRule>
  </conditionalFormatting>
  <conditionalFormatting sqref="F23">
    <cfRule type="cellIs" dxfId="3591" priority="343" operator="equal">
      <formula>"Input here any additional Quality Risks"</formula>
    </cfRule>
    <cfRule type="containsBlanks" dxfId="3590" priority="354">
      <formula>LEN(TRIM(F23))=0</formula>
    </cfRule>
    <cfRule type="cellIs" dxfId="3589" priority="355" operator="notEqual">
      <formula>"Input here any additional Quality Risks"</formula>
    </cfRule>
  </conditionalFormatting>
  <conditionalFormatting sqref="N23">
    <cfRule type="expression" dxfId="3588" priority="345">
      <formula>$L23=" "</formula>
    </cfRule>
    <cfRule type="expression" dxfId="3587" priority="350">
      <formula>$L23="Assessment incomplete"</formula>
    </cfRule>
    <cfRule type="expression" dxfId="3586" priority="351">
      <formula>$L23="Reasonably Possible - Response Required"</formula>
    </cfRule>
    <cfRule type="expression" dxfId="3585" priority="352">
      <formula>$L23="Not Reasonably Possible - Acceptable"</formula>
    </cfRule>
  </conditionalFormatting>
  <conditionalFormatting sqref="M23">
    <cfRule type="expression" dxfId="3584" priority="346">
      <formula>$L23=" "</formula>
    </cfRule>
    <cfRule type="expression" dxfId="3583" priority="347">
      <formula>$L23="Assessment incomplete"</formula>
    </cfRule>
    <cfRule type="expression" dxfId="3582" priority="348">
      <formula>$L23="Not Reasonably Possible - Acceptable"</formula>
    </cfRule>
    <cfRule type="expression" dxfId="3581" priority="349">
      <formula>$L23="Reasonably Possible - Response Required"</formula>
    </cfRule>
  </conditionalFormatting>
  <conditionalFormatting sqref="P23">
    <cfRule type="expression" dxfId="3580" priority="342">
      <formula>$L23=" "</formula>
    </cfRule>
  </conditionalFormatting>
  <conditionalFormatting sqref="B23">
    <cfRule type="containsBlanks" dxfId="3579" priority="340">
      <formula>LEN(TRIM(B23))=0</formula>
    </cfRule>
    <cfRule type="notContainsBlanks" dxfId="3578" priority="341">
      <formula>LEN(TRIM(B23))&gt;0</formula>
    </cfRule>
  </conditionalFormatting>
  <conditionalFormatting sqref="D23">
    <cfRule type="cellIs" dxfId="3577" priority="337" operator="equal">
      <formula>"Input here any additional Quality Objective"</formula>
    </cfRule>
    <cfRule type="containsBlanks" dxfId="3576" priority="338">
      <formula>LEN(TRIM(D23))=0</formula>
    </cfRule>
    <cfRule type="cellIs" dxfId="3575" priority="339" operator="notEqual">
      <formula>"Input here any additional Quality Objective"</formula>
    </cfRule>
  </conditionalFormatting>
  <conditionalFormatting sqref="H21:H25">
    <cfRule type="cellIs" dxfId="3574" priority="332" operator="equal">
      <formula>"Very Low"</formula>
    </cfRule>
    <cfRule type="cellIs" dxfId="3573" priority="333" operator="equal">
      <formula>"Low"</formula>
    </cfRule>
    <cfRule type="cellIs" dxfId="3572" priority="334" operator="equal">
      <formula>"Moderate"</formula>
    </cfRule>
    <cfRule type="cellIs" dxfId="3571" priority="335" operator="equal">
      <formula>"Very High"</formula>
    </cfRule>
    <cfRule type="cellIs" dxfId="3570" priority="336" operator="equal">
      <formula>"High"</formula>
    </cfRule>
  </conditionalFormatting>
  <conditionalFormatting sqref="G21:G25">
    <cfRule type="cellIs" dxfId="3569" priority="327" operator="equal">
      <formula>"Very High"</formula>
    </cfRule>
    <cfRule type="cellIs" dxfId="3568" priority="328" operator="equal">
      <formula>"High"</formula>
    </cfRule>
    <cfRule type="cellIs" dxfId="3567" priority="329" operator="equal">
      <formula>"Moderate"</formula>
    </cfRule>
    <cfRule type="cellIs" dxfId="3566" priority="330" operator="equal">
      <formula>"Low"</formula>
    </cfRule>
    <cfRule type="cellIs" dxfId="3565" priority="331" operator="equal">
      <formula>"Very Low"</formula>
    </cfRule>
  </conditionalFormatting>
  <conditionalFormatting sqref="O23">
    <cfRule type="expression" dxfId="3564" priority="324">
      <formula>$L23=" "</formula>
    </cfRule>
    <cfRule type="expression" dxfId="3563" priority="325">
      <formula>$L23="Reasonably Possible - Response Required"</formula>
    </cfRule>
    <cfRule type="expression" dxfId="3562" priority="326">
      <formula>$L23="Not Reasonably Possible - Acceptable"</formula>
    </cfRule>
  </conditionalFormatting>
  <conditionalFormatting sqref="O25">
    <cfRule type="expression" dxfId="3561" priority="321">
      <formula>$L25=" "</formula>
    </cfRule>
    <cfRule type="expression" dxfId="3560" priority="322">
      <formula>$L25="Reasonably Possible - Response Required"</formula>
    </cfRule>
    <cfRule type="expression" dxfId="3559" priority="323">
      <formula>$L25="Not Reasonably Possible - Acceptable"</formula>
    </cfRule>
  </conditionalFormatting>
  <conditionalFormatting sqref="G20">
    <cfRule type="cellIs" dxfId="3558" priority="316" operator="equal">
      <formula>"Very High"</formula>
    </cfRule>
    <cfRule type="cellIs" dxfId="3557" priority="317" operator="equal">
      <formula>"High"</formula>
    </cfRule>
    <cfRule type="cellIs" dxfId="3556" priority="318" operator="equal">
      <formula>"Moderate"</formula>
    </cfRule>
    <cfRule type="cellIs" dxfId="3555" priority="319" operator="equal">
      <formula>"Low"</formula>
    </cfRule>
    <cfRule type="cellIs" dxfId="3554" priority="320" operator="equal">
      <formula>"Very Low"</formula>
    </cfRule>
  </conditionalFormatting>
  <conditionalFormatting sqref="H20">
    <cfRule type="cellIs" dxfId="3553" priority="311" operator="equal">
      <formula>"Very Low"</formula>
    </cfRule>
    <cfRule type="cellIs" dxfId="3552" priority="312" operator="equal">
      <formula>"Low"</formula>
    </cfRule>
    <cfRule type="cellIs" dxfId="3551" priority="313" operator="equal">
      <formula>"Moderate"</formula>
    </cfRule>
    <cfRule type="cellIs" dxfId="3550" priority="314" operator="equal">
      <formula>"Very High"</formula>
    </cfRule>
    <cfRule type="cellIs" dxfId="3549" priority="315" operator="equal">
      <formula>"High"</formula>
    </cfRule>
  </conditionalFormatting>
  <conditionalFormatting sqref="H18">
    <cfRule type="cellIs" dxfId="3548" priority="271" operator="equal">
      <formula>"Very Low"</formula>
    </cfRule>
    <cfRule type="cellIs" dxfId="3547" priority="272" operator="equal">
      <formula>"Low"</formula>
    </cfRule>
    <cfRule type="cellIs" dxfId="3546" priority="273" operator="equal">
      <formula>"Moderate"</formula>
    </cfRule>
    <cfRule type="cellIs" dxfId="3545" priority="274" operator="equal">
      <formula>"Very High"</formula>
    </cfRule>
    <cfRule type="cellIs" dxfId="3544" priority="275" operator="equal">
      <formula>"High"</formula>
    </cfRule>
  </conditionalFormatting>
  <conditionalFormatting sqref="G18">
    <cfRule type="cellIs" dxfId="3543" priority="266" operator="equal">
      <formula>"Very High"</formula>
    </cfRule>
    <cfRule type="cellIs" dxfId="3542" priority="267" operator="equal">
      <formula>"High"</formula>
    </cfRule>
    <cfRule type="cellIs" dxfId="3541" priority="268" operator="equal">
      <formula>"Moderate"</formula>
    </cfRule>
    <cfRule type="cellIs" dxfId="3540" priority="269" operator="equal">
      <formula>"Low"</formula>
    </cfRule>
    <cfRule type="cellIs" dxfId="3539" priority="270" operator="equal">
      <formula>"Very Low"</formula>
    </cfRule>
  </conditionalFormatting>
  <conditionalFormatting sqref="L18">
    <cfRule type="cellIs" dxfId="3538" priority="263" operator="equal">
      <formula>"Assessment incomplete"</formula>
    </cfRule>
    <cfRule type="cellIs" dxfId="3537" priority="264" operator="equal">
      <formula>"Not Reasonably Possible - Acceptable"</formula>
    </cfRule>
    <cfRule type="cellIs" dxfId="3536" priority="265" operator="equal">
      <formula>"Reasonably Possible - Response Required"</formula>
    </cfRule>
  </conditionalFormatting>
  <conditionalFormatting sqref="N18">
    <cfRule type="expression" dxfId="3535" priority="260">
      <formula>$L18="Assessment incomplete"</formula>
    </cfRule>
    <cfRule type="expression" dxfId="3534" priority="261">
      <formula>$L18="Reasonably Possible - Response Required"</formula>
    </cfRule>
    <cfRule type="expression" dxfId="3533" priority="262">
      <formula>$L18="Not Reasonably Possible - Acceptable"</formula>
    </cfRule>
  </conditionalFormatting>
  <conditionalFormatting sqref="M18">
    <cfRule type="expression" dxfId="3532" priority="256">
      <formula>$L18="Assessment incomplete"</formula>
    </cfRule>
    <cfRule type="expression" dxfId="3531" priority="257">
      <formula>$L18="Not Reasonably Possible - Acceptable"</formula>
    </cfRule>
    <cfRule type="expression" dxfId="3530" priority="258">
      <formula>$L18="Reasonably Possible - Response Required"</formula>
    </cfRule>
  </conditionalFormatting>
  <conditionalFormatting sqref="P18">
    <cfRule type="expression" dxfId="3529" priority="255">
      <formula>$L18="Assessment incomplete"</formula>
    </cfRule>
  </conditionalFormatting>
  <conditionalFormatting sqref="O18">
    <cfRule type="expression" dxfId="3528" priority="252">
      <formula>$L18="Assessment incomplete"</formula>
    </cfRule>
    <cfRule type="expression" dxfId="3527" priority="253">
      <formula>$L18="Reasonably Possible - Response Required"</formula>
    </cfRule>
    <cfRule type="expression" dxfId="3526" priority="254">
      <formula>$L18="Not Reasonably Possible - Acceptable"</formula>
    </cfRule>
  </conditionalFormatting>
  <conditionalFormatting sqref="Q12">
    <cfRule type="expression" dxfId="3525" priority="251">
      <formula>$L12="Assessment incomplete"</formula>
    </cfRule>
  </conditionalFormatting>
  <conditionalFormatting sqref="Q13">
    <cfRule type="expression" dxfId="3524" priority="250">
      <formula>$L$13="Assessment incomplete"</formula>
    </cfRule>
  </conditionalFormatting>
  <conditionalFormatting sqref="Q14">
    <cfRule type="expression" dxfId="3523" priority="249">
      <formula>$L$14="Assessment incomplete"</formula>
    </cfRule>
  </conditionalFormatting>
  <conditionalFormatting sqref="Q15">
    <cfRule type="expression" dxfId="3522" priority="248">
      <formula>$L$15=" "</formula>
    </cfRule>
  </conditionalFormatting>
  <conditionalFormatting sqref="Q16">
    <cfRule type="expression" dxfId="3521" priority="247">
      <formula>$L$16="Assessment incomplete"</formula>
    </cfRule>
  </conditionalFormatting>
  <conditionalFormatting sqref="Q19">
    <cfRule type="expression" dxfId="3520" priority="246">
      <formula>$L$19=" "</formula>
    </cfRule>
  </conditionalFormatting>
  <conditionalFormatting sqref="Q17">
    <cfRule type="expression" dxfId="3519" priority="245">
      <formula>$L$17=" "</formula>
    </cfRule>
  </conditionalFormatting>
  <conditionalFormatting sqref="Q21">
    <cfRule type="expression" dxfId="3518" priority="244">
      <formula>$L$21=" "</formula>
    </cfRule>
  </conditionalFormatting>
  <conditionalFormatting sqref="Q24">
    <cfRule type="expression" dxfId="3517" priority="243">
      <formula>$L$24=" "</formula>
    </cfRule>
  </conditionalFormatting>
  <conditionalFormatting sqref="Q25">
    <cfRule type="expression" dxfId="3516" priority="242">
      <formula>$L$25=" "</formula>
    </cfRule>
  </conditionalFormatting>
  <conditionalFormatting sqref="Q22">
    <cfRule type="expression" dxfId="3515" priority="241">
      <formula>$L$22=" "</formula>
    </cfRule>
  </conditionalFormatting>
  <conditionalFormatting sqref="Q23">
    <cfRule type="expression" dxfId="3514" priority="240">
      <formula>$L$23=" "</formula>
    </cfRule>
  </conditionalFormatting>
  <conditionalFormatting sqref="Q18">
    <cfRule type="expression" dxfId="3513" priority="239">
      <formula>$L$18="Assessment incomplete"</formula>
    </cfRule>
  </conditionalFormatting>
  <conditionalFormatting sqref="X12">
    <cfRule type="expression" dxfId="3512" priority="238">
      <formula>$L$12="Assessment incomplete"</formula>
    </cfRule>
  </conditionalFormatting>
  <conditionalFormatting sqref="X15">
    <cfRule type="expression" dxfId="3511" priority="237">
      <formula>$L$15=" "</formula>
    </cfRule>
  </conditionalFormatting>
  <conditionalFormatting sqref="X16">
    <cfRule type="expression" dxfId="3510" priority="236">
      <formula>$L$16="Assessment incomplete"</formula>
    </cfRule>
  </conditionalFormatting>
  <conditionalFormatting sqref="X22">
    <cfRule type="expression" dxfId="3509" priority="235">
      <formula>$L$22="Assessment incomplete"</formula>
    </cfRule>
  </conditionalFormatting>
  <conditionalFormatting sqref="X23">
    <cfRule type="expression" dxfId="3508" priority="234">
      <formula>$L$23=" "</formula>
    </cfRule>
  </conditionalFormatting>
  <conditionalFormatting sqref="X17">
    <cfRule type="expression" dxfId="3507" priority="233">
      <formula>$L$17=" "</formula>
    </cfRule>
  </conditionalFormatting>
  <conditionalFormatting sqref="X18">
    <cfRule type="expression" dxfId="3506" priority="232">
      <formula>$L$18="Assessment incomplete"</formula>
    </cfRule>
  </conditionalFormatting>
  <conditionalFormatting sqref="X19">
    <cfRule type="expression" dxfId="3505" priority="231">
      <formula>$L$19=" "</formula>
    </cfRule>
  </conditionalFormatting>
  <conditionalFormatting sqref="X20">
    <cfRule type="expression" dxfId="3504" priority="230">
      <formula>$L$20="Assessment incomplete"</formula>
    </cfRule>
  </conditionalFormatting>
  <conditionalFormatting sqref="X21">
    <cfRule type="expression" dxfId="3503" priority="229">
      <formula>$L$21=" "</formula>
    </cfRule>
  </conditionalFormatting>
  <conditionalFormatting sqref="X24">
    <cfRule type="expression" dxfId="3502" priority="228">
      <formula>$L$24="Assessment incomplete"</formula>
    </cfRule>
  </conditionalFormatting>
  <conditionalFormatting sqref="X27">
    <cfRule type="expression" dxfId="3501" priority="227">
      <formula>$L$27=" "</formula>
    </cfRule>
  </conditionalFormatting>
  <conditionalFormatting sqref="X28">
    <cfRule type="expression" dxfId="3500" priority="226">
      <formula>$L$28="Assessment incomplete"</formula>
    </cfRule>
  </conditionalFormatting>
  <conditionalFormatting sqref="X13">
    <cfRule type="expression" dxfId="3499" priority="225">
      <formula>$L$13="Assessment incomplete"</formula>
    </cfRule>
  </conditionalFormatting>
  <conditionalFormatting sqref="X14">
    <cfRule type="expression" dxfId="3498" priority="224">
      <formula>$L$14="Assessment incomplete"</formula>
    </cfRule>
  </conditionalFormatting>
  <conditionalFormatting sqref="X25">
    <cfRule type="expression" dxfId="3497" priority="223">
      <formula>$L$25="Assessment incomplete"</formula>
    </cfRule>
  </conditionalFormatting>
  <conditionalFormatting sqref="X26">
    <cfRule type="expression" dxfId="3496" priority="222">
      <formula>$L$26="Assessment incomplete"</formula>
    </cfRule>
  </conditionalFormatting>
  <conditionalFormatting sqref="T12">
    <cfRule type="expression" dxfId="3495" priority="218">
      <formula>$L12="Assessment incomplete"</formula>
    </cfRule>
    <cfRule type="expression" dxfId="3494" priority="219">
      <formula>$L12="Reasonably Possible - Response Required"</formula>
    </cfRule>
    <cfRule type="expression" dxfId="3493" priority="220">
      <formula>$L12="Not Reasonably Possible - Acceptable"</formula>
    </cfRule>
  </conditionalFormatting>
  <conditionalFormatting sqref="T13">
    <cfRule type="expression" dxfId="3492" priority="214">
      <formula>$L13="Assessment incomplete"</formula>
    </cfRule>
    <cfRule type="expression" dxfId="3491" priority="215">
      <formula>$L13="Reasonably Possible - Response Required"</formula>
    </cfRule>
    <cfRule type="expression" dxfId="3490" priority="216">
      <formula>$L13="Not Reasonably Possible - Acceptable"</formula>
    </cfRule>
  </conditionalFormatting>
  <conditionalFormatting sqref="T14">
    <cfRule type="expression" dxfId="3489" priority="211">
      <formula>$L14="Assessment incomplete"</formula>
    </cfRule>
    <cfRule type="expression" dxfId="3488" priority="212">
      <formula>$L14="Reasonably Possible - Response Required"</formula>
    </cfRule>
    <cfRule type="expression" dxfId="3487" priority="213">
      <formula>$L14="Not Reasonably Possible - Acceptable"</formula>
    </cfRule>
  </conditionalFormatting>
  <conditionalFormatting sqref="T15">
    <cfRule type="expression" dxfId="3486" priority="204">
      <formula>$L15=" "</formula>
    </cfRule>
    <cfRule type="expression" dxfId="3485" priority="208">
      <formula>$L15="Assessment incomplete"</formula>
    </cfRule>
    <cfRule type="expression" dxfId="3484" priority="209">
      <formula>$L15="Reasonably Possible - Response Required"</formula>
    </cfRule>
    <cfRule type="expression" dxfId="3483" priority="210">
      <formula>$L15="Not Reasonably Possible - Acceptable"</formula>
    </cfRule>
  </conditionalFormatting>
  <conditionalFormatting sqref="T16">
    <cfRule type="expression" dxfId="3482" priority="205">
      <formula>$L16="Assessment incomplete"</formula>
    </cfRule>
    <cfRule type="expression" dxfId="3481" priority="206">
      <formula>$L16="Reasonably Possible - Response Required"</formula>
    </cfRule>
    <cfRule type="expression" dxfId="3480" priority="207">
      <formula>$L16="Not Reasonably Possible - Acceptable"</formula>
    </cfRule>
  </conditionalFormatting>
  <conditionalFormatting sqref="T17">
    <cfRule type="expression" dxfId="3479" priority="200">
      <formula>$L17=" "</formula>
    </cfRule>
    <cfRule type="expression" dxfId="3478" priority="201">
      <formula>$L17="Assessment incomplete"</formula>
    </cfRule>
    <cfRule type="expression" dxfId="3477" priority="202">
      <formula>$L17="Reasonably Possible - Response Required"</formula>
    </cfRule>
    <cfRule type="expression" dxfId="3476" priority="203">
      <formula>$L17="Not Reasonably Possible - Acceptable"</formula>
    </cfRule>
  </conditionalFormatting>
  <conditionalFormatting sqref="T19">
    <cfRule type="expression" dxfId="3475" priority="196">
      <formula>$L19=" "</formula>
    </cfRule>
    <cfRule type="expression" dxfId="3474" priority="197">
      <formula>$L19="Assessment incomplete"</formula>
    </cfRule>
    <cfRule type="expression" dxfId="3473" priority="198">
      <formula>$L19="Reasonably Possible - Response Required"</formula>
    </cfRule>
    <cfRule type="expression" dxfId="3472" priority="199">
      <formula>$L19="Not Reasonably Possible - Acceptable"</formula>
    </cfRule>
  </conditionalFormatting>
  <conditionalFormatting sqref="T21">
    <cfRule type="expression" dxfId="3471" priority="192">
      <formula>$L21=" "</formula>
    </cfRule>
    <cfRule type="expression" dxfId="3470" priority="193">
      <formula>$L21="Assessment incomplete"</formula>
    </cfRule>
    <cfRule type="expression" dxfId="3469" priority="194">
      <formula>$L21="Reasonably Possible - Response Required"</formula>
    </cfRule>
    <cfRule type="expression" dxfId="3468" priority="195">
      <formula>$L21="Not Reasonably Possible - Acceptable"</formula>
    </cfRule>
  </conditionalFormatting>
  <conditionalFormatting sqref="T24">
    <cfRule type="expression" dxfId="3467" priority="188">
      <formula>$L24=" "</formula>
    </cfRule>
    <cfRule type="expression" dxfId="3466" priority="189">
      <formula>$L24="Assessment incomplete"</formula>
    </cfRule>
    <cfRule type="expression" dxfId="3465" priority="190">
      <formula>$L24="Reasonably Possible - Response Required"</formula>
    </cfRule>
    <cfRule type="expression" dxfId="3464" priority="191">
      <formula>$L24="Not Reasonably Possible - Acceptable"</formula>
    </cfRule>
  </conditionalFormatting>
  <conditionalFormatting sqref="W12">
    <cfRule type="expression" dxfId="3463" priority="186">
      <formula>$L12="Assessment incomplete"</formula>
    </cfRule>
  </conditionalFormatting>
  <conditionalFormatting sqref="W13">
    <cfRule type="expression" dxfId="3462" priority="185">
      <formula>$L$13="Assessment incomplete"</formula>
    </cfRule>
  </conditionalFormatting>
  <conditionalFormatting sqref="W14">
    <cfRule type="expression" dxfId="3461" priority="184">
      <formula>$L$14="Assessment incomplete"</formula>
    </cfRule>
  </conditionalFormatting>
  <conditionalFormatting sqref="W15">
    <cfRule type="expression" dxfId="3460" priority="183">
      <formula>$L$15=" "</formula>
    </cfRule>
  </conditionalFormatting>
  <conditionalFormatting sqref="W16">
    <cfRule type="expression" dxfId="3459" priority="182">
      <formula>$L$16="Assessment incomplete"</formula>
    </cfRule>
  </conditionalFormatting>
  <conditionalFormatting sqref="W19">
    <cfRule type="expression" dxfId="3458" priority="181">
      <formula>$L$19=" "</formula>
    </cfRule>
  </conditionalFormatting>
  <conditionalFormatting sqref="W17">
    <cfRule type="expression" dxfId="3457" priority="180">
      <formula>$L$17=" "</formula>
    </cfRule>
  </conditionalFormatting>
  <conditionalFormatting sqref="W21">
    <cfRule type="expression" dxfId="3456" priority="179">
      <formula>$L$21=" "</formula>
    </cfRule>
  </conditionalFormatting>
  <conditionalFormatting sqref="W24">
    <cfRule type="expression" dxfId="3455" priority="178">
      <formula>$L$24=" "</formula>
    </cfRule>
  </conditionalFormatting>
  <conditionalFormatting sqref="W25">
    <cfRule type="expression" dxfId="3454" priority="177">
      <formula>$L$25=" "</formula>
    </cfRule>
  </conditionalFormatting>
  <conditionalFormatting sqref="T22">
    <cfRule type="expression" dxfId="3453" priority="139">
      <formula>$L22=" "</formula>
    </cfRule>
    <cfRule type="expression" dxfId="3452" priority="140">
      <formula>$L22="Assessment incomplete"</formula>
    </cfRule>
    <cfRule type="expression" dxfId="3451" priority="141">
      <formula>$L22="Reasonably Possible - Response Required"</formula>
    </cfRule>
    <cfRule type="expression" dxfId="3450" priority="142">
      <formula>$L22="Not Reasonably Possible - Acceptable"</formula>
    </cfRule>
  </conditionalFormatting>
  <conditionalFormatting sqref="W22">
    <cfRule type="expression" dxfId="3449" priority="138">
      <formula>$L$22=" "</formula>
    </cfRule>
  </conditionalFormatting>
  <conditionalFormatting sqref="T23">
    <cfRule type="expression" dxfId="3448" priority="130">
      <formula>$L23=" "</formula>
    </cfRule>
    <cfRule type="expression" dxfId="3447" priority="131">
      <formula>$L23="Assessment incomplete"</formula>
    </cfRule>
    <cfRule type="expression" dxfId="3446" priority="132">
      <formula>$L23="Reasonably Possible - Response Required"</formula>
    </cfRule>
    <cfRule type="expression" dxfId="3445" priority="133">
      <formula>$L23="Not Reasonably Possible - Acceptable"</formula>
    </cfRule>
  </conditionalFormatting>
  <conditionalFormatting sqref="W23">
    <cfRule type="expression" dxfId="3444" priority="129">
      <formula>$L$23=" "</formula>
    </cfRule>
  </conditionalFormatting>
  <conditionalFormatting sqref="T18">
    <cfRule type="expression" dxfId="3443" priority="119">
      <formula>$L18="Assessment incomplete"</formula>
    </cfRule>
    <cfRule type="expression" dxfId="3442" priority="120">
      <formula>$L18="Reasonably Possible - Response Required"</formula>
    </cfRule>
    <cfRule type="expression" dxfId="3441" priority="121">
      <formula>$L18="Not Reasonably Possible - Acceptable"</formula>
    </cfRule>
  </conditionalFormatting>
  <conditionalFormatting sqref="W18">
    <cfRule type="expression" dxfId="3440" priority="118">
      <formula>$L$18="Assessment incomplete"</formula>
    </cfRule>
  </conditionalFormatting>
  <conditionalFormatting sqref="T25">
    <cfRule type="expression" dxfId="3439" priority="111">
      <formula>$L25=" "</formula>
    </cfRule>
    <cfRule type="expression" dxfId="3438" priority="112">
      <formula>$L25="Reasonably Possible - Response Required"</formula>
    </cfRule>
    <cfRule type="expression" dxfId="3437" priority="113">
      <formula>$L25="Not Reasonably Possible - Acceptable"</formula>
    </cfRule>
  </conditionalFormatting>
  <conditionalFormatting sqref="S12">
    <cfRule type="expression" dxfId="3436" priority="108">
      <formula>$L12="Assessment incomplete"</formula>
    </cfRule>
    <cfRule type="expression" dxfId="3435" priority="109">
      <formula>$L12="Reasonably Possible - Response Required"</formula>
    </cfRule>
    <cfRule type="expression" dxfId="3434" priority="110">
      <formula>$L12="Not Reasonably Possible - Acceptable"</formula>
    </cfRule>
  </conditionalFormatting>
  <conditionalFormatting sqref="S13">
    <cfRule type="expression" dxfId="3433" priority="105">
      <formula>$L13="Assessment incomplete"</formula>
    </cfRule>
    <cfRule type="expression" dxfId="3432" priority="106">
      <formula>$L13="Reasonably Possible - Response Required"</formula>
    </cfRule>
    <cfRule type="expression" dxfId="3431" priority="107">
      <formula>$L13="Not Reasonably Possible - Acceptable"</formula>
    </cfRule>
  </conditionalFormatting>
  <conditionalFormatting sqref="S14">
    <cfRule type="expression" dxfId="3430" priority="102">
      <formula>$L14="Assessment incomplete"</formula>
    </cfRule>
    <cfRule type="expression" dxfId="3429" priority="103">
      <formula>$L14="Reasonably Possible - Response Required"</formula>
    </cfRule>
    <cfRule type="expression" dxfId="3428" priority="104">
      <formula>$L14="Not Reasonably Possible - Acceptable"</formula>
    </cfRule>
  </conditionalFormatting>
  <conditionalFormatting sqref="S15">
    <cfRule type="expression" dxfId="3427" priority="95">
      <formula>$L15=" "</formula>
    </cfRule>
    <cfRule type="expression" dxfId="3426" priority="99">
      <formula>$L15="Assessment incomplete"</formula>
    </cfRule>
    <cfRule type="expression" dxfId="3425" priority="100">
      <formula>$L15="Reasonably Possible - Response Required"</formula>
    </cfRule>
    <cfRule type="expression" dxfId="3424" priority="101">
      <formula>$L15="Not Reasonably Possible - Acceptable"</formula>
    </cfRule>
  </conditionalFormatting>
  <conditionalFormatting sqref="S16">
    <cfRule type="expression" dxfId="3423" priority="96">
      <formula>$L16="Assessment incomplete"</formula>
    </cfRule>
    <cfRule type="expression" dxfId="3422" priority="97">
      <formula>$L16="Reasonably Possible - Response Required"</formula>
    </cfRule>
    <cfRule type="expression" dxfId="3421" priority="98">
      <formula>$L16="Not Reasonably Possible - Acceptable"</formula>
    </cfRule>
  </conditionalFormatting>
  <conditionalFormatting sqref="S17">
    <cfRule type="expression" dxfId="3420" priority="91">
      <formula>$L17=" "</formula>
    </cfRule>
    <cfRule type="expression" dxfId="3419" priority="92">
      <formula>$L17="Assessment incomplete"</formula>
    </cfRule>
    <cfRule type="expression" dxfId="3418" priority="93">
      <formula>$L17="Reasonably Possible - Response Required"</formula>
    </cfRule>
    <cfRule type="expression" dxfId="3417" priority="94">
      <formula>$L17="Not Reasonably Possible - Acceptable"</formula>
    </cfRule>
  </conditionalFormatting>
  <conditionalFormatting sqref="S19">
    <cfRule type="expression" dxfId="3416" priority="87">
      <formula>$L19=" "</formula>
    </cfRule>
    <cfRule type="expression" dxfId="3415" priority="88">
      <formula>$L19="Assessment incomplete"</formula>
    </cfRule>
    <cfRule type="expression" dxfId="3414" priority="89">
      <formula>$L19="Reasonably Possible - Response Required"</formula>
    </cfRule>
    <cfRule type="expression" dxfId="3413" priority="90">
      <formula>$L19="Not Reasonably Possible - Acceptable"</formula>
    </cfRule>
  </conditionalFormatting>
  <conditionalFormatting sqref="S21">
    <cfRule type="expression" dxfId="3412" priority="83">
      <formula>$L21=" "</formula>
    </cfRule>
    <cfRule type="expression" dxfId="3411" priority="84">
      <formula>$L21="Assessment incomplete"</formula>
    </cfRule>
    <cfRule type="expression" dxfId="3410" priority="85">
      <formula>$L21="Reasonably Possible - Response Required"</formula>
    </cfRule>
    <cfRule type="expression" dxfId="3409" priority="86">
      <formula>$L21="Not Reasonably Possible - Acceptable"</formula>
    </cfRule>
  </conditionalFormatting>
  <conditionalFormatting sqref="S24">
    <cfRule type="expression" dxfId="3408" priority="79">
      <formula>$L24=" "</formula>
    </cfRule>
    <cfRule type="expression" dxfId="3407" priority="80">
      <formula>$L24="Assessment incomplete"</formula>
    </cfRule>
    <cfRule type="expression" dxfId="3406" priority="81">
      <formula>$L24="Reasonably Possible - Response Required"</formula>
    </cfRule>
    <cfRule type="expression" dxfId="3405" priority="82">
      <formula>$L24="Not Reasonably Possible - Acceptable"</formula>
    </cfRule>
  </conditionalFormatting>
  <conditionalFormatting sqref="S22">
    <cfRule type="expression" dxfId="3404" priority="75">
      <formula>$L22=" "</formula>
    </cfRule>
    <cfRule type="expression" dxfId="3403" priority="76">
      <formula>$L22="Assessment incomplete"</formula>
    </cfRule>
    <cfRule type="expression" dxfId="3402" priority="77">
      <formula>$L22="Reasonably Possible - Response Required"</formula>
    </cfRule>
    <cfRule type="expression" dxfId="3401" priority="78">
      <formula>$L22="Not Reasonably Possible - Acceptable"</formula>
    </cfRule>
  </conditionalFormatting>
  <conditionalFormatting sqref="S23">
    <cfRule type="expression" dxfId="3400" priority="71">
      <formula>$L23=" "</formula>
    </cfRule>
    <cfRule type="expression" dxfId="3399" priority="72">
      <formula>$L23="Assessment incomplete"</formula>
    </cfRule>
    <cfRule type="expression" dxfId="3398" priority="73">
      <formula>$L23="Reasonably Possible - Response Required"</formula>
    </cfRule>
    <cfRule type="expression" dxfId="3397" priority="74">
      <formula>$L23="Not Reasonably Possible - Acceptable"</formula>
    </cfRule>
  </conditionalFormatting>
  <conditionalFormatting sqref="S18">
    <cfRule type="expression" dxfId="3396" priority="68">
      <formula>$L18="Assessment incomplete"</formula>
    </cfRule>
    <cfRule type="expression" dxfId="3395" priority="69">
      <formula>$L18="Reasonably Possible - Response Required"</formula>
    </cfRule>
    <cfRule type="expression" dxfId="3394" priority="70">
      <formula>$L18="Not Reasonably Possible - Acceptable"</formula>
    </cfRule>
  </conditionalFormatting>
  <conditionalFormatting sqref="S25">
    <cfRule type="expression" dxfId="3393" priority="65">
      <formula>$L25=" "</formula>
    </cfRule>
    <cfRule type="expression" dxfId="3392" priority="66">
      <formula>$L25="Reasonably Possible - Response Required"</formula>
    </cfRule>
    <cfRule type="expression" dxfId="3391" priority="67">
      <formula>$L25="Not Reasonably Possible - Acceptable"</formula>
    </cfRule>
  </conditionalFormatting>
  <conditionalFormatting sqref="U12">
    <cfRule type="expression" dxfId="3390" priority="49">
      <formula>$L12="Assessment incomplete"</formula>
    </cfRule>
    <cfRule type="expression" dxfId="3389" priority="51">
      <formula>$L12="Reasonably Possible - Response Required"</formula>
    </cfRule>
    <cfRule type="expression" dxfId="3388" priority="52">
      <formula>$L12="Not Reasonably Possible - Acceptable"</formula>
    </cfRule>
  </conditionalFormatting>
  <conditionalFormatting sqref="V12">
    <cfRule type="expression" dxfId="3387" priority="50">
      <formula>$L12="Assessment incomplete"</formula>
    </cfRule>
  </conditionalFormatting>
  <conditionalFormatting sqref="V13">
    <cfRule type="expression" dxfId="3386" priority="48">
      <formula>$L13="Assessment incomplete"</formula>
    </cfRule>
  </conditionalFormatting>
  <conditionalFormatting sqref="V14">
    <cfRule type="expression" dxfId="3385" priority="47">
      <formula>$L14="Assessment incomplete"</formula>
    </cfRule>
  </conditionalFormatting>
  <conditionalFormatting sqref="V16">
    <cfRule type="expression" dxfId="3384" priority="46">
      <formula>$L16="Assessment incomplete"</formula>
    </cfRule>
  </conditionalFormatting>
  <conditionalFormatting sqref="V17">
    <cfRule type="expression" dxfId="3383" priority="45">
      <formula>$L17=" "</formula>
    </cfRule>
  </conditionalFormatting>
  <conditionalFormatting sqref="V19">
    <cfRule type="expression" dxfId="3382" priority="44">
      <formula>$L19=" "</formula>
    </cfRule>
  </conditionalFormatting>
  <conditionalFormatting sqref="V21">
    <cfRule type="expression" dxfId="3381" priority="43">
      <formula>$L21=" "</formula>
    </cfRule>
  </conditionalFormatting>
  <conditionalFormatting sqref="V24">
    <cfRule type="expression" dxfId="3380" priority="42">
      <formula>$L24=" "</formula>
    </cfRule>
  </conditionalFormatting>
  <conditionalFormatting sqref="V25">
    <cfRule type="expression" dxfId="3379" priority="41">
      <formula>$L25=" "</formula>
    </cfRule>
  </conditionalFormatting>
  <conditionalFormatting sqref="V15">
    <cfRule type="expression" dxfId="3378" priority="40">
      <formula>$L15=" "</formula>
    </cfRule>
  </conditionalFormatting>
  <conditionalFormatting sqref="U13">
    <cfRule type="expression" dxfId="3377" priority="37">
      <formula>$L13="Assessment incomplete"</formula>
    </cfRule>
    <cfRule type="expression" dxfId="3376" priority="38">
      <formula>$L13="Reasonably Possible - Response Required"</formula>
    </cfRule>
    <cfRule type="expression" dxfId="3375" priority="39">
      <formula>$L13="Not Reasonably Possible - Acceptable"</formula>
    </cfRule>
  </conditionalFormatting>
  <conditionalFormatting sqref="U14">
    <cfRule type="expression" dxfId="3374" priority="34">
      <formula>$L14="Assessment incomplete"</formula>
    </cfRule>
    <cfRule type="expression" dxfId="3373" priority="35">
      <formula>$L14="Reasonably Possible - Response Required"</formula>
    </cfRule>
    <cfRule type="expression" dxfId="3372" priority="36">
      <formula>$L14="Not Reasonably Possible - Acceptable"</formula>
    </cfRule>
  </conditionalFormatting>
  <conditionalFormatting sqref="U15">
    <cfRule type="expression" dxfId="3371" priority="31">
      <formula>$L15=" "</formula>
    </cfRule>
    <cfRule type="expression" dxfId="3370" priority="32">
      <formula>$L15="Reasonably Possible - Response Required"</formula>
    </cfRule>
    <cfRule type="expression" dxfId="3369" priority="33">
      <formula>$L15="Not Reasonably Possible - Acceptable"</formula>
    </cfRule>
  </conditionalFormatting>
  <conditionalFormatting sqref="U16">
    <cfRule type="expression" dxfId="3368" priority="28">
      <formula>$L16="Assessment incomplete"</formula>
    </cfRule>
    <cfRule type="expression" dxfId="3367" priority="29">
      <formula>$L16="Reasonably Possible - Response Required"</formula>
    </cfRule>
    <cfRule type="expression" dxfId="3366" priority="30">
      <formula>$L16="Not Reasonably Possible - Acceptable"</formula>
    </cfRule>
  </conditionalFormatting>
  <conditionalFormatting sqref="U17">
    <cfRule type="expression" dxfId="3365" priority="25">
      <formula>$L17=" "</formula>
    </cfRule>
    <cfRule type="expression" dxfId="3364" priority="26">
      <formula>$L17="Reasonably Possible - Response Required"</formula>
    </cfRule>
    <cfRule type="expression" dxfId="3363" priority="27">
      <formula>$L17="Not Reasonably Possible - Acceptable"</formula>
    </cfRule>
  </conditionalFormatting>
  <conditionalFormatting sqref="U19">
    <cfRule type="expression" dxfId="3362" priority="22">
      <formula>$L19=" "</formula>
    </cfRule>
    <cfRule type="expression" dxfId="3361" priority="23">
      <formula>$L19="Reasonably Possible - Response Required"</formula>
    </cfRule>
    <cfRule type="expression" dxfId="3360" priority="24">
      <formula>$L19="Not Reasonably Possible - Acceptable"</formula>
    </cfRule>
  </conditionalFormatting>
  <conditionalFormatting sqref="U21">
    <cfRule type="expression" dxfId="3359" priority="19">
      <formula>$L21=" "</formula>
    </cfRule>
    <cfRule type="expression" dxfId="3358" priority="20">
      <formula>$L21="Reasonably Possible - Response Required"</formula>
    </cfRule>
    <cfRule type="expression" dxfId="3357" priority="21">
      <formula>$L21="Not Reasonably Possible - Acceptable"</formula>
    </cfRule>
  </conditionalFormatting>
  <conditionalFormatting sqref="U24">
    <cfRule type="expression" dxfId="3356" priority="16">
      <formula>$L24=" "</formula>
    </cfRule>
    <cfRule type="expression" dxfId="3355" priority="17">
      <formula>$L24="Reasonably Possible - Response Required"</formula>
    </cfRule>
    <cfRule type="expression" dxfId="3354" priority="18">
      <formula>$L24="Not Reasonably Possible - Acceptable"</formula>
    </cfRule>
  </conditionalFormatting>
  <conditionalFormatting sqref="V22">
    <cfRule type="expression" dxfId="3353" priority="15">
      <formula>$L22=" "</formula>
    </cfRule>
  </conditionalFormatting>
  <conditionalFormatting sqref="U22">
    <cfRule type="expression" dxfId="3352" priority="12">
      <formula>$L22=" "</formula>
    </cfRule>
    <cfRule type="expression" dxfId="3351" priority="13">
      <formula>$L22="Reasonably Possible - Response Required"</formula>
    </cfRule>
    <cfRule type="expression" dxfId="3350" priority="14">
      <formula>$L22="Not Reasonably Possible - Acceptable"</formula>
    </cfRule>
  </conditionalFormatting>
  <conditionalFormatting sqref="V23">
    <cfRule type="expression" dxfId="3349" priority="11">
      <formula>$L23=" "</formula>
    </cfRule>
  </conditionalFormatting>
  <conditionalFormatting sqref="U23">
    <cfRule type="expression" dxfId="3348" priority="8">
      <formula>$L23=" "</formula>
    </cfRule>
    <cfRule type="expression" dxfId="3347" priority="9">
      <formula>$L23="Reasonably Possible - Response Required"</formula>
    </cfRule>
    <cfRule type="expression" dxfId="3346" priority="10">
      <formula>$L23="Not Reasonably Possible - Acceptable"</formula>
    </cfRule>
  </conditionalFormatting>
  <conditionalFormatting sqref="U25">
    <cfRule type="expression" dxfId="3345" priority="5">
      <formula>$L25=" "</formula>
    </cfRule>
    <cfRule type="expression" dxfId="3344" priority="6">
      <formula>$L25="Reasonably Possible - Response Required"</formula>
    </cfRule>
    <cfRule type="expression" dxfId="3343" priority="7">
      <formula>$L25="Not Reasonably Possible - Acceptable"</formula>
    </cfRule>
  </conditionalFormatting>
  <conditionalFormatting sqref="V18">
    <cfRule type="expression" dxfId="3342" priority="4">
      <formula>$L18="Assessment incomplete"</formula>
    </cfRule>
  </conditionalFormatting>
  <conditionalFormatting sqref="U18">
    <cfRule type="expression" dxfId="3341" priority="1">
      <formula>$L18="Assessment incomplete"</formula>
    </cfRule>
    <cfRule type="expression" dxfId="3340" priority="2">
      <formula>$L18="Reasonably Possible - Response Required"</formula>
    </cfRule>
    <cfRule type="expression" dxfId="3339" priority="3">
      <formula>$L18="Not Reasonably Possible - Acceptable"</formula>
    </cfRule>
  </conditionalFormatting>
  <dataValidations count="3">
    <dataValidation allowBlank="1" showErrorMessage="1" sqref="N16 D12:E12 D16:F16 M17 M15 M21:M25 M19 N12:N14 F13:F15 F17:F19 O12:Q19 F21:F25 D21:D25 N18 O21:Q25" xr:uid="{471B5D02-4E9E-4981-9362-60BB49154EB4}"/>
    <dataValidation allowBlank="1" showInputMessage="1" sqref="L15" xr:uid="{11DE8B78-5B6C-41BA-B175-2E26BE98008E}"/>
    <dataValidation allowBlank="1" showErrorMessage="1" prompt="_x000a_" sqref="F12 N15 N17 N19 N21:N25" xr:uid="{69E56389-E9F9-4989-B0AE-2098DE424AA5}"/>
  </dataValidations>
  <pageMargins left="0.23622047244094491" right="0.23622047244094491" top="0.74803149606299213" bottom="0.74803149606299213" header="0.31496062992125984" footer="0.31496062992125984"/>
  <pageSetup paperSize="9" scale="85" fitToHeight="0" orientation="landscape" r:id="rId1"/>
  <headerFooter>
    <oddFooter>&amp;R&amp;"Arial,Regular"&amp;K000000&amp;P</oddFooter>
    <firstFooter xml:space="preserve">&amp;L&amp;G&amp;"Arial,Regular"&amp;K000000 Copyright CPA Australia Ltd&amp;R&amp;"Arial,Regular"&amp;K000000&amp;P
</firstFooter>
  </headerFooter>
  <ignoredErrors>
    <ignoredError sqref="L15:L18"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E479C01-870E-43DC-ABB6-E78A24282F1F}">
          <x14:formula1>
            <xm:f>List!$G$4:$G$9</xm:f>
          </x14:formula1>
          <xm:sqref>H29:H1048576 H12:H19 H21:H25</xm:sqref>
        </x14:dataValidation>
        <x14:dataValidation type="list" allowBlank="1" showInputMessage="1" showErrorMessage="1" xr:uid="{EA5F790C-B5CB-4A99-BF52-6AAEF7A7DF3D}">
          <x14:formula1>
            <xm:f>List!$F$4:$F$9</xm:f>
          </x14:formula1>
          <xm:sqref>G29:G1048576 G12:G19 G21:G25</xm:sqref>
        </x14:dataValidation>
        <x14:dataValidation type="list" allowBlank="1" showInputMessage="1" showErrorMessage="1" xr:uid="{E1061838-EB37-4D93-B987-DE793DBA97D4}">
          <x14:formula1>
            <xm:f>List!$M$5:$M$6</xm:f>
          </x14:formula1>
          <xm:sqref>U10:U27</xm:sqref>
        </x14:dataValidation>
        <x14:dataValidation type="list" allowBlank="1" showInputMessage="1" showErrorMessage="1" xr:uid="{03F95BA9-B69C-4FB3-8AB1-790D0754368E}">
          <x14:formula1>
            <xm:f>List!$N$5:$N$6</xm:f>
          </x14:formula1>
          <xm:sqref>V10:V27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6ABB8-4780-4C43-A6B7-DB2D0C7163E8}">
  <sheetPr>
    <tabColor rgb="FFFFD400"/>
    <pageSetUpPr fitToPage="1"/>
  </sheetPr>
  <dimension ref="A1:Y47"/>
  <sheetViews>
    <sheetView showGridLines="0" zoomScaleNormal="100" zoomScaleSheetLayoutView="100" workbookViewId="0">
      <pane xSplit="1" ySplit="9" topLeftCell="H32" activePane="bottomRight" state="frozen"/>
      <selection pane="topRight" activeCell="B1" sqref="B1"/>
      <selection pane="bottomLeft" activeCell="A10" sqref="A10"/>
      <selection pane="bottomRight" activeCell="AA33" sqref="AA33"/>
    </sheetView>
  </sheetViews>
  <sheetFormatPr defaultColWidth="8.77734375" defaultRowHeight="13.8" outlineLevelCol="1" x14ac:dyDescent="0.25"/>
  <cols>
    <col min="1" max="1" width="0.44140625" style="38" customWidth="1"/>
    <col min="2" max="2" width="3.44140625" style="66" customWidth="1"/>
    <col min="3" max="3" width="0.44140625" style="66" customWidth="1"/>
    <col min="4" max="4" width="20.5546875" style="38" customWidth="1"/>
    <col min="5" max="5" width="0.44140625" style="38" customWidth="1"/>
    <col min="6" max="6" width="30.21875" style="38" customWidth="1"/>
    <col min="7" max="7" width="6.21875" style="175" customWidth="1"/>
    <col min="8" max="8" width="6.21875" style="176" customWidth="1"/>
    <col min="9" max="9" width="7.44140625" style="71" hidden="1" customWidth="1"/>
    <col min="10" max="10" width="7.5546875" style="71" hidden="1" customWidth="1"/>
    <col min="11" max="11" width="7" style="71" hidden="1" customWidth="1"/>
    <col min="12" max="12" width="9.5546875" style="74" customWidth="1"/>
    <col min="13" max="13" width="15.77734375" style="61" customWidth="1"/>
    <col min="14" max="14" width="38.5546875" style="61" customWidth="1"/>
    <col min="15" max="15" width="17.21875" style="61" customWidth="1"/>
    <col min="16" max="16" width="10.5546875" style="61"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4"/>
      <c r="C1" s="64"/>
      <c r="D1" s="46"/>
      <c r="E1" s="46"/>
      <c r="F1" s="46"/>
      <c r="G1" s="171"/>
      <c r="H1" s="172"/>
      <c r="I1" s="70"/>
      <c r="J1" s="70"/>
      <c r="K1" s="70"/>
      <c r="L1" s="70"/>
      <c r="M1" s="60"/>
      <c r="N1" s="60"/>
      <c r="O1" s="60"/>
      <c r="P1" s="60"/>
      <c r="Q1" s="46"/>
      <c r="R1" s="47"/>
    </row>
    <row r="2" spans="1:25" s="39" customFormat="1" ht="20.55" customHeight="1" x14ac:dyDescent="0.3">
      <c r="A2" s="48"/>
      <c r="B2" s="88"/>
      <c r="C2" s="88"/>
      <c r="D2" s="89" t="s">
        <v>19</v>
      </c>
      <c r="E2" s="89"/>
      <c r="F2" s="89"/>
      <c r="G2" s="221"/>
      <c r="H2" s="222"/>
      <c r="I2" s="223"/>
      <c r="J2" s="223"/>
      <c r="K2" s="223"/>
      <c r="L2" s="223"/>
      <c r="M2" s="223"/>
      <c r="N2" s="328" t="s">
        <v>85</v>
      </c>
      <c r="O2" s="328"/>
      <c r="P2" s="328"/>
      <c r="Q2" s="328"/>
      <c r="R2" s="53"/>
    </row>
    <row r="3" spans="1:25" ht="1.05" customHeight="1" x14ac:dyDescent="0.25">
      <c r="A3" s="49"/>
      <c r="B3" s="76"/>
      <c r="C3" s="76"/>
      <c r="D3" s="75"/>
      <c r="E3" s="75"/>
      <c r="F3" s="75"/>
      <c r="G3" s="224"/>
      <c r="H3" s="225"/>
      <c r="I3" s="95"/>
      <c r="J3" s="95"/>
      <c r="K3" s="95"/>
      <c r="L3" s="95"/>
      <c r="M3" s="95"/>
      <c r="N3" s="95"/>
      <c r="O3" s="95"/>
      <c r="P3" s="95"/>
      <c r="Q3" s="96"/>
      <c r="R3" s="42"/>
      <c r="X3" s="39"/>
    </row>
    <row r="4" spans="1:25" s="40" customFormat="1" ht="20.55" customHeight="1" x14ac:dyDescent="0.25">
      <c r="A4" s="50"/>
      <c r="B4" s="99"/>
      <c r="C4" s="99"/>
      <c r="D4" s="100" t="s">
        <v>208</v>
      </c>
      <c r="E4" s="100"/>
      <c r="F4" s="101"/>
      <c r="G4" s="226"/>
      <c r="H4" s="226"/>
      <c r="I4" s="103"/>
      <c r="J4" s="103"/>
      <c r="K4" s="102"/>
      <c r="L4" s="103"/>
      <c r="M4" s="387" t="str">
        <f>IF(' Accept &amp; Continue to Set up'!E9&gt;0,' Accept &amp; Continue to Set up'!E9," ")</f>
        <v xml:space="preserve"> </v>
      </c>
      <c r="N4" s="387"/>
      <c r="O4" s="387"/>
      <c r="P4" s="104"/>
      <c r="Q4" s="104"/>
      <c r="R4" s="54"/>
      <c r="S4" s="425" t="s">
        <v>438</v>
      </c>
      <c r="T4" s="426"/>
      <c r="U4" s="426"/>
      <c r="V4" s="426"/>
      <c r="W4" s="426"/>
      <c r="X4" s="316"/>
    </row>
    <row r="5" spans="1:25" ht="2.5499999999999998" customHeight="1" x14ac:dyDescent="0.25">
      <c r="A5" s="49"/>
      <c r="B5" s="107"/>
      <c r="C5" s="107"/>
      <c r="D5" s="108"/>
      <c r="E5" s="108"/>
      <c r="F5" s="108"/>
      <c r="G5" s="227"/>
      <c r="H5" s="228"/>
      <c r="I5" s="229"/>
      <c r="J5" s="229"/>
      <c r="K5" s="229"/>
      <c r="L5" s="111"/>
      <c r="M5" s="111"/>
      <c r="N5" s="111"/>
      <c r="O5" s="111"/>
      <c r="P5" s="111"/>
      <c r="Q5" s="78"/>
      <c r="R5" s="55"/>
      <c r="S5" s="69"/>
      <c r="X5" s="170"/>
    </row>
    <row r="6" spans="1:25" ht="12.6" customHeight="1" x14ac:dyDescent="0.25">
      <c r="A6" s="49"/>
      <c r="B6" s="388" t="s">
        <v>87</v>
      </c>
      <c r="C6" s="389"/>
      <c r="D6" s="389"/>
      <c r="E6" s="220"/>
      <c r="F6" s="390" t="s">
        <v>88</v>
      </c>
      <c r="G6" s="392" t="s">
        <v>89</v>
      </c>
      <c r="H6" s="394" t="s">
        <v>90</v>
      </c>
      <c r="I6" s="396" t="s">
        <v>91</v>
      </c>
      <c r="J6" s="396" t="s">
        <v>92</v>
      </c>
      <c r="K6" s="396" t="s">
        <v>93</v>
      </c>
      <c r="L6" s="397" t="s">
        <v>94</v>
      </c>
      <c r="M6" s="399" t="s">
        <v>95</v>
      </c>
      <c r="N6" s="399" t="s">
        <v>96</v>
      </c>
      <c r="O6" s="397" t="s">
        <v>97</v>
      </c>
      <c r="P6" s="402" t="s">
        <v>98</v>
      </c>
      <c r="Q6" s="404" t="s">
        <v>99</v>
      </c>
      <c r="R6" s="55"/>
      <c r="S6" s="427" t="s">
        <v>439</v>
      </c>
      <c r="T6" s="429" t="s">
        <v>440</v>
      </c>
      <c r="U6" s="431" t="s">
        <v>441</v>
      </c>
      <c r="V6" s="433" t="s">
        <v>442</v>
      </c>
      <c r="W6" s="433" t="s">
        <v>443</v>
      </c>
      <c r="X6" s="170"/>
      <c r="Y6" s="317" t="s">
        <v>444</v>
      </c>
    </row>
    <row r="7" spans="1:25" s="40" customFormat="1" ht="11.55" customHeight="1" thickBot="1" x14ac:dyDescent="0.25">
      <c r="A7" s="50"/>
      <c r="B7" s="406" t="s">
        <v>100</v>
      </c>
      <c r="C7" s="407"/>
      <c r="D7" s="407"/>
      <c r="E7" s="215"/>
      <c r="F7" s="391"/>
      <c r="G7" s="393"/>
      <c r="H7" s="395"/>
      <c r="I7" s="396"/>
      <c r="J7" s="396"/>
      <c r="K7" s="396"/>
      <c r="L7" s="398"/>
      <c r="M7" s="400"/>
      <c r="N7" s="401"/>
      <c r="O7" s="398"/>
      <c r="P7" s="403"/>
      <c r="Q7" s="405"/>
      <c r="R7" s="56"/>
      <c r="S7" s="428"/>
      <c r="T7" s="430"/>
      <c r="U7" s="432"/>
      <c r="V7" s="434"/>
      <c r="W7" s="434"/>
      <c r="X7" s="170"/>
      <c r="Y7" s="302" t="s">
        <v>445</v>
      </c>
    </row>
    <row r="8" spans="1:25" s="142" customFormat="1" ht="12.6" customHeight="1" x14ac:dyDescent="0.3">
      <c r="A8" s="140"/>
      <c r="B8" s="418" t="s">
        <v>101</v>
      </c>
      <c r="C8" s="419"/>
      <c r="D8" s="419"/>
      <c r="E8" s="253"/>
      <c r="F8" s="230" t="s">
        <v>102</v>
      </c>
      <c r="G8" s="420" t="s">
        <v>103</v>
      </c>
      <c r="H8" s="421"/>
      <c r="I8" s="421"/>
      <c r="J8" s="421"/>
      <c r="K8" s="421"/>
      <c r="L8" s="421"/>
      <c r="M8" s="252" t="s">
        <v>104</v>
      </c>
      <c r="N8" s="231" t="s">
        <v>105</v>
      </c>
      <c r="O8" s="232" t="s">
        <v>106</v>
      </c>
      <c r="P8" s="232" t="s">
        <v>107</v>
      </c>
      <c r="Q8" s="233" t="s">
        <v>108</v>
      </c>
      <c r="R8" s="141"/>
      <c r="S8" s="318" t="s">
        <v>446</v>
      </c>
      <c r="T8" s="319" t="s">
        <v>447</v>
      </c>
      <c r="U8" s="320" t="s">
        <v>448</v>
      </c>
      <c r="V8" s="320" t="s">
        <v>449</v>
      </c>
      <c r="W8" s="320" t="s">
        <v>450</v>
      </c>
      <c r="X8" s="170"/>
    </row>
    <row r="9" spans="1:25" s="142" customFormat="1" ht="16.05" customHeight="1" x14ac:dyDescent="0.3">
      <c r="A9" s="140"/>
      <c r="B9" s="408" t="s">
        <v>109</v>
      </c>
      <c r="C9" s="409"/>
      <c r="D9" s="409"/>
      <c r="E9" s="251"/>
      <c r="F9" s="234" t="s">
        <v>110</v>
      </c>
      <c r="G9" s="410" t="s">
        <v>111</v>
      </c>
      <c r="H9" s="411"/>
      <c r="I9" s="235"/>
      <c r="J9" s="235"/>
      <c r="K9" s="235"/>
      <c r="L9" s="236" t="s">
        <v>112</v>
      </c>
      <c r="M9" s="237" t="s">
        <v>113</v>
      </c>
      <c r="N9" s="237" t="s">
        <v>114</v>
      </c>
      <c r="O9" s="237" t="s">
        <v>115</v>
      </c>
      <c r="P9" s="237" t="s">
        <v>115</v>
      </c>
      <c r="Q9" s="238" t="s">
        <v>115</v>
      </c>
      <c r="R9" s="141"/>
      <c r="S9" s="318" t="s">
        <v>451</v>
      </c>
      <c r="T9" s="321" t="s">
        <v>451</v>
      </c>
      <c r="U9" s="322" t="s">
        <v>452</v>
      </c>
      <c r="V9" s="323" t="s">
        <v>452</v>
      </c>
      <c r="W9" s="320" t="s">
        <v>451</v>
      </c>
      <c r="X9" s="170"/>
    </row>
    <row r="10" spans="1:25" ht="45" customHeight="1" x14ac:dyDescent="0.25">
      <c r="A10" s="49"/>
      <c r="B10" s="199">
        <v>31</v>
      </c>
      <c r="C10" s="199"/>
      <c r="D10" s="198" t="s">
        <v>209</v>
      </c>
      <c r="E10" s="198"/>
      <c r="F10" s="245" t="s">
        <v>31</v>
      </c>
      <c r="G10" s="178"/>
      <c r="H10" s="179"/>
      <c r="I10" s="180"/>
      <c r="J10" s="180"/>
      <c r="K10" s="180"/>
      <c r="L10" s="181"/>
      <c r="M10" s="181"/>
      <c r="N10" s="181"/>
      <c r="O10" s="181"/>
      <c r="P10" s="181"/>
      <c r="Q10" s="182"/>
      <c r="R10" s="55"/>
      <c r="S10" s="181"/>
      <c r="T10" s="181"/>
      <c r="U10" s="181"/>
      <c r="V10" s="181"/>
      <c r="W10" s="182"/>
      <c r="X10" s="170"/>
    </row>
    <row r="11" spans="1:25" ht="45" customHeight="1" x14ac:dyDescent="0.25">
      <c r="A11" s="49"/>
      <c r="B11" s="412" t="s">
        <v>117</v>
      </c>
      <c r="C11" s="254"/>
      <c r="D11" s="422" t="s">
        <v>210</v>
      </c>
      <c r="E11" s="258"/>
      <c r="F11" s="266" t="s">
        <v>211</v>
      </c>
      <c r="G11" s="243"/>
      <c r="H11" s="244"/>
      <c r="I11" s="183">
        <f>(IF($G11=List!$F$4,List!$E$4,IF($G11=List!$F$5,List!$E$5,IF($G11=List!$F$6,List!$E$6,IF($G11=List!$F$7,List!$E$7,IF($G11=List!$F$8,List!$E$8,IF($G11=List!$F$9,List!$E$9," ")))))))</f>
        <v>0</v>
      </c>
      <c r="J11" s="183">
        <f>(IF($H11=List!$F$4,List!$E$4,IF($H11=List!$F$5,List!$E$5,IF($H11=List!$F$6,List!$E$6,IF($H11=List!$F$7,List!$E$7,IF($H11=List!$F$8,List!$E$8,IF($H11=List!$F$9,List!$E$9," ")))))))</f>
        <v>0</v>
      </c>
      <c r="K11" s="183">
        <f t="shared" ref="K11:K43" si="0">I11*J11</f>
        <v>0</v>
      </c>
      <c r="L11" s="185" t="str">
        <f>(IF($K11&gt;'Risk model'!$Q$22,"Reasonably Possible - Response Required",IF($K11=0,"Assessment incomplete","Not Reasonably Possible - Acceptable")))</f>
        <v>Assessment incomplete</v>
      </c>
      <c r="M11" s="195" t="s">
        <v>123</v>
      </c>
      <c r="N11" s="195" t="s">
        <v>212</v>
      </c>
      <c r="O11" s="195" t="s">
        <v>124</v>
      </c>
      <c r="P11" s="177" t="s">
        <v>98</v>
      </c>
      <c r="Q11" s="188" t="s">
        <v>125</v>
      </c>
      <c r="R11" s="55"/>
      <c r="S11" s="195"/>
      <c r="T11" s="195"/>
      <c r="U11" s="195"/>
      <c r="V11" s="177"/>
      <c r="W11" s="188"/>
      <c r="X11" s="170"/>
    </row>
    <row r="12" spans="1:25" ht="45" customHeight="1" x14ac:dyDescent="0.25">
      <c r="A12" s="49"/>
      <c r="B12" s="413"/>
      <c r="C12" s="254"/>
      <c r="D12" s="424"/>
      <c r="E12" s="258"/>
      <c r="F12" s="266" t="s">
        <v>213</v>
      </c>
      <c r="G12" s="243"/>
      <c r="H12" s="244"/>
      <c r="I12" s="183">
        <f>(IF($G12=List!$F$4,List!$E$4,IF($G12=List!$F$5,List!$E$5,IF($G12=List!$F$6,List!$E$6,IF($G12=List!$F$7,List!$E$7,IF($G12=List!$F$8,List!$E$8,IF($G12=List!$F$9,List!$E$9," ")))))))</f>
        <v>0</v>
      </c>
      <c r="J12" s="183">
        <f>(IF($H12=List!$F$4,List!$E$4,IF($H12=List!$F$5,List!$E$5,IF($H12=List!$F$6,List!$E$6,IF($H12=List!$F$7,List!$E$7,IF($H12=List!$F$8,List!$E$8,IF($H12=List!$F$9,List!$E$9," ")))))))</f>
        <v>0</v>
      </c>
      <c r="K12" s="183">
        <f t="shared" ref="K12:K15" si="1">I12*J12</f>
        <v>0</v>
      </c>
      <c r="L12" s="185" t="str">
        <f>(IF($K12&gt;'Risk model'!$Q$22,"Reasonably Possible - Response Required",IF($K12=0,"Assessment incomplete","Not Reasonably Possible - Acceptable")))</f>
        <v>Assessment incomplete</v>
      </c>
      <c r="M12" s="195" t="s">
        <v>123</v>
      </c>
      <c r="N12" s="195" t="s">
        <v>394</v>
      </c>
      <c r="O12" s="195" t="s">
        <v>124</v>
      </c>
      <c r="P12" s="177" t="s">
        <v>98</v>
      </c>
      <c r="Q12" s="188" t="s">
        <v>125</v>
      </c>
      <c r="R12" s="55"/>
      <c r="S12" s="195"/>
      <c r="T12" s="195"/>
      <c r="U12" s="195"/>
      <c r="V12" s="177"/>
      <c r="W12" s="188"/>
      <c r="X12" s="170"/>
    </row>
    <row r="13" spans="1:25" ht="55.05" customHeight="1" x14ac:dyDescent="0.25">
      <c r="A13" s="49"/>
      <c r="B13" s="413"/>
      <c r="C13" s="254"/>
      <c r="D13" s="424"/>
      <c r="E13" s="258"/>
      <c r="F13" s="266" t="s">
        <v>214</v>
      </c>
      <c r="G13" s="243"/>
      <c r="H13" s="244"/>
      <c r="I13" s="183">
        <f>(IF($G13=List!$F$4,List!$E$4,IF($G13=List!$F$5,List!$E$5,IF($G13=List!$F$6,List!$E$6,IF($G13=List!$F$7,List!$E$7,IF($G13=List!$F$8,List!$E$8,IF($G13=List!$F$9,List!$E$9," ")))))))</f>
        <v>0</v>
      </c>
      <c r="J13" s="183">
        <f>(IF($H13=List!$F$4,List!$E$4,IF($H13=List!$F$5,List!$E$5,IF($H13=List!$F$6,List!$E$6,IF($H13=List!$F$7,List!$E$7,IF($H13=List!$F$8,List!$E$8,IF($H13=List!$F$9,List!$E$9," ")))))))</f>
        <v>0</v>
      </c>
      <c r="K13" s="183">
        <f t="shared" si="1"/>
        <v>0</v>
      </c>
      <c r="L13" s="185" t="str">
        <f>(IF($K13&gt;'Risk model'!$Q$22,"Reasonably Possible - Response Required",IF($K13=0,"Assessment incomplete","Not Reasonably Possible - Acceptable")))</f>
        <v>Assessment incomplete</v>
      </c>
      <c r="M13" s="195" t="s">
        <v>123</v>
      </c>
      <c r="N13" s="195" t="s">
        <v>406</v>
      </c>
      <c r="O13" s="195" t="s">
        <v>124</v>
      </c>
      <c r="P13" s="177" t="s">
        <v>98</v>
      </c>
      <c r="Q13" s="188" t="s">
        <v>125</v>
      </c>
      <c r="R13" s="55"/>
      <c r="S13" s="195"/>
      <c r="T13" s="195"/>
      <c r="U13" s="195"/>
      <c r="V13" s="177"/>
      <c r="W13" s="188"/>
      <c r="X13" s="170"/>
    </row>
    <row r="14" spans="1:25" ht="75" customHeight="1" x14ac:dyDescent="0.25">
      <c r="A14" s="49"/>
      <c r="B14" s="413"/>
      <c r="C14" s="254"/>
      <c r="D14" s="424"/>
      <c r="E14" s="258"/>
      <c r="F14" s="266" t="s">
        <v>215</v>
      </c>
      <c r="G14" s="243"/>
      <c r="H14" s="244"/>
      <c r="I14" s="183">
        <f>(IF($G14=List!$F$4,List!$E$4,IF($G14=List!$F$5,List!$E$5,IF($G14=List!$F$6,List!$E$6,IF($G14=List!$F$7,List!$E$7,IF($G14=List!$F$8,List!$E$8,IF($G14=List!$F$9,List!$E$9," ")))))))</f>
        <v>0</v>
      </c>
      <c r="J14" s="183">
        <f>(IF($H14=List!$F$4,List!$E$4,IF($H14=List!$F$5,List!$E$5,IF($H14=List!$F$6,List!$E$6,IF($H14=List!$F$7,List!$E$7,IF($H14=List!$F$8,List!$E$8,IF($H14=List!$F$9,List!$E$9," ")))))))</f>
        <v>0</v>
      </c>
      <c r="K14" s="183">
        <f t="shared" si="1"/>
        <v>0</v>
      </c>
      <c r="L14" s="185" t="str">
        <f>(IF($K14&gt;'Risk model'!$Q$22,"Reasonably Possible - Response Required",IF($K14=0,"Assessment incomplete","Not Reasonably Possible - Acceptable")))</f>
        <v>Assessment incomplete</v>
      </c>
      <c r="M14" s="195" t="s">
        <v>123</v>
      </c>
      <c r="N14" s="195" t="s">
        <v>216</v>
      </c>
      <c r="O14" s="195" t="s">
        <v>124</v>
      </c>
      <c r="P14" s="177" t="s">
        <v>98</v>
      </c>
      <c r="Q14" s="188" t="s">
        <v>125</v>
      </c>
      <c r="R14" s="55"/>
      <c r="S14" s="195"/>
      <c r="T14" s="195"/>
      <c r="U14" s="195"/>
      <c r="V14" s="177"/>
      <c r="W14" s="188"/>
      <c r="X14" s="170"/>
    </row>
    <row r="15" spans="1:25" ht="45" customHeight="1" x14ac:dyDescent="0.25">
      <c r="A15" s="49"/>
      <c r="B15" s="413"/>
      <c r="C15" s="254"/>
      <c r="D15" s="424"/>
      <c r="E15" s="258"/>
      <c r="F15" s="266" t="s">
        <v>217</v>
      </c>
      <c r="G15" s="243"/>
      <c r="H15" s="244"/>
      <c r="I15" s="183">
        <f>(IF($G15=List!$F$4,List!$E$4,IF($G15=List!$F$5,List!$E$5,IF($G15=List!$F$6,List!$E$6,IF($G15=List!$F$7,List!$E$7,IF($G15=List!$F$8,List!$E$8,IF($G15=List!$F$9,List!$E$9," ")))))))</f>
        <v>0</v>
      </c>
      <c r="J15" s="183">
        <f>(IF($H15=List!$F$4,List!$E$4,IF($H15=List!$F$5,List!$E$5,IF($H15=List!$F$6,List!$E$6,IF($H15=List!$F$7,List!$E$7,IF($H15=List!$F$8,List!$E$8,IF($H15=List!$F$9,List!$E$9," ")))))))</f>
        <v>0</v>
      </c>
      <c r="K15" s="183">
        <f t="shared" si="1"/>
        <v>0</v>
      </c>
      <c r="L15" s="185" t="str">
        <f>(IF($K15&gt;'Risk model'!$Q$22,"Reasonably Possible - Response Required",IF($K15=0,"Assessment incomplete","Not Reasonably Possible - Acceptable")))</f>
        <v>Assessment incomplete</v>
      </c>
      <c r="M15" s="195" t="s">
        <v>123</v>
      </c>
      <c r="N15" s="195" t="s">
        <v>216</v>
      </c>
      <c r="O15" s="195" t="s">
        <v>124</v>
      </c>
      <c r="P15" s="177" t="s">
        <v>98</v>
      </c>
      <c r="Q15" s="188" t="s">
        <v>125</v>
      </c>
      <c r="R15" s="55"/>
      <c r="S15" s="195"/>
      <c r="T15" s="195"/>
      <c r="U15" s="195"/>
      <c r="V15" s="177"/>
      <c r="W15" s="188"/>
      <c r="X15" s="170"/>
    </row>
    <row r="16" spans="1:25" ht="45" customHeight="1" x14ac:dyDescent="0.25">
      <c r="A16" s="49"/>
      <c r="B16" s="414"/>
      <c r="C16" s="255"/>
      <c r="D16" s="423"/>
      <c r="E16" s="217" t="str">
        <f t="shared" ref="E16" si="2">IF(F16=0," If more, input risk to objective (Step 2)"," ")</f>
        <v xml:space="preserve"> If more, input risk to objective (Step 2)</v>
      </c>
      <c r="F16" s="195"/>
      <c r="G16" s="243"/>
      <c r="H16" s="244"/>
      <c r="I16" s="183">
        <f>(IF($G16=List!$F$4,List!$E$4,IF($G16=List!$F$5,List!$E$5,IF($G16=List!$F$6,List!$E$6,IF($G16=List!$F$7,List!$E$7,IF($G16=List!$F$8,List!$E$8,IF($G16=List!$F$9,List!$E$9," ")))))))</f>
        <v>0</v>
      </c>
      <c r="J16" s="183">
        <f>(IF($H16=List!$F$4,List!$E$4,IF($H16=List!$F$5,List!$E$5,IF($H16=List!$F$6,List!$E$6,IF($H16=List!$F$7,List!$E$7,IF($H16=List!$F$8,List!$E$8,IF($H16=List!$F$9,List!$E$9," ")))))))</f>
        <v>0</v>
      </c>
      <c r="K16" s="183">
        <f t="shared" si="0"/>
        <v>0</v>
      </c>
      <c r="L16" s="185" t="str">
        <f>(IF($K16&gt;'Risk model'!$Q$22,"Reasonably Possible - Response Required",IF($K16=0," ","Not Reasonably Possible - Acceptable")))</f>
        <v xml:space="preserve"> </v>
      </c>
      <c r="M16" s="195" t="s">
        <v>123</v>
      </c>
      <c r="N16" s="195" t="s">
        <v>186</v>
      </c>
      <c r="O16" s="195" t="s">
        <v>124</v>
      </c>
      <c r="P16" s="177" t="s">
        <v>98</v>
      </c>
      <c r="Q16" s="189" t="s">
        <v>125</v>
      </c>
      <c r="R16" s="57"/>
      <c r="S16" s="195"/>
      <c r="T16" s="195"/>
      <c r="U16" s="195"/>
      <c r="V16" s="177"/>
      <c r="W16" s="189"/>
      <c r="X16" s="170"/>
    </row>
    <row r="17" spans="1:24" ht="45" customHeight="1" x14ac:dyDescent="0.25">
      <c r="A17" s="49"/>
      <c r="B17" s="412" t="s">
        <v>142</v>
      </c>
      <c r="C17" s="254"/>
      <c r="D17" s="422" t="s">
        <v>218</v>
      </c>
      <c r="E17" s="258"/>
      <c r="F17" s="266" t="s">
        <v>219</v>
      </c>
      <c r="G17" s="243"/>
      <c r="H17" s="244"/>
      <c r="I17" s="183">
        <f>(IF($G17=List!$F$4,List!$E$4,IF($G17=List!$F$5,List!$E$5,IF($G17=List!$F$6,List!$E$6,IF($G17=List!$F$7,List!$E$7,IF($G17=List!$F$8,List!$E$8,IF($G17=List!$F$9,List!$E$9," ")))))))</f>
        <v>0</v>
      </c>
      <c r="J17" s="183">
        <f>(IF($H17=List!$F$4,List!$E$4,IF($H17=List!$F$5,List!$E$5,IF($H17=List!$F$6,List!$E$6,IF($H17=List!$F$7,List!$E$7,IF($H17=List!$F$8,List!$E$8,IF($H17=List!$F$9,List!$E$9," ")))))))</f>
        <v>0</v>
      </c>
      <c r="K17" s="183">
        <f t="shared" ref="K17:K20" si="3">I17*J17</f>
        <v>0</v>
      </c>
      <c r="L17" s="185" t="str">
        <f>(IF($K17&gt;'Risk model'!$Q$22,"Reasonably Possible - Response Required",IF($K17=0,"Assessment incomplete","Not Reasonably Possible - Acceptable")))</f>
        <v>Assessment incomplete</v>
      </c>
      <c r="M17" s="195" t="s">
        <v>123</v>
      </c>
      <c r="N17" s="195" t="s">
        <v>220</v>
      </c>
      <c r="O17" s="195" t="s">
        <v>124</v>
      </c>
      <c r="P17" s="177" t="s">
        <v>98</v>
      </c>
      <c r="Q17" s="188" t="s">
        <v>125</v>
      </c>
      <c r="R17" s="55"/>
      <c r="S17" s="195"/>
      <c r="T17" s="195"/>
      <c r="U17" s="195"/>
      <c r="V17" s="177"/>
      <c r="W17" s="188"/>
      <c r="X17" s="170"/>
    </row>
    <row r="18" spans="1:24" ht="45" customHeight="1" x14ac:dyDescent="0.25">
      <c r="A18" s="49"/>
      <c r="B18" s="413"/>
      <c r="C18" s="254"/>
      <c r="D18" s="424"/>
      <c r="E18" s="258"/>
      <c r="F18" s="266" t="s">
        <v>221</v>
      </c>
      <c r="G18" s="243"/>
      <c r="H18" s="244"/>
      <c r="I18" s="183">
        <f>(IF($G18=List!$F$4,List!$E$4,IF($G18=List!$F$5,List!$E$5,IF($G18=List!$F$6,List!$E$6,IF($G18=List!$F$7,List!$E$7,IF($G18=List!$F$8,List!$E$8,IF($G18=List!$F$9,List!$E$9," ")))))))</f>
        <v>0</v>
      </c>
      <c r="J18" s="183">
        <f>(IF($H18=List!$F$4,List!$E$4,IF($H18=List!$F$5,List!$E$5,IF($H18=List!$F$6,List!$E$6,IF($H18=List!$F$7,List!$E$7,IF($H18=List!$F$8,List!$E$8,IF($H18=List!$F$9,List!$E$9," ")))))))</f>
        <v>0</v>
      </c>
      <c r="K18" s="183">
        <f t="shared" ref="K18:K19" si="4">I18*J18</f>
        <v>0</v>
      </c>
      <c r="L18" s="185" t="str">
        <f>(IF($K18&gt;'Risk model'!$Q$22,"Reasonably Possible - Response Required",IF($K18=0,"Assessment incomplete","Not Reasonably Possible - Acceptable")))</f>
        <v>Assessment incomplete</v>
      </c>
      <c r="M18" s="195" t="s">
        <v>123</v>
      </c>
      <c r="N18" s="195" t="s">
        <v>222</v>
      </c>
      <c r="O18" s="195" t="s">
        <v>124</v>
      </c>
      <c r="P18" s="177" t="s">
        <v>98</v>
      </c>
      <c r="Q18" s="188" t="s">
        <v>125</v>
      </c>
      <c r="R18" s="55"/>
      <c r="S18" s="195"/>
      <c r="T18" s="195"/>
      <c r="U18" s="195"/>
      <c r="V18" s="177"/>
      <c r="W18" s="188"/>
      <c r="X18" s="170"/>
    </row>
    <row r="19" spans="1:24" ht="234.6" x14ac:dyDescent="0.25">
      <c r="A19" s="49"/>
      <c r="B19" s="413"/>
      <c r="C19" s="254"/>
      <c r="D19" s="424"/>
      <c r="E19" s="258"/>
      <c r="F19" s="266" t="s">
        <v>223</v>
      </c>
      <c r="G19" s="243"/>
      <c r="H19" s="244"/>
      <c r="I19" s="183">
        <f>(IF($G19=List!$F$4,List!$E$4,IF($G19=List!$F$5,List!$E$5,IF($G19=List!$F$6,List!$E$6,IF($G19=List!$F$7,List!$E$7,IF($G19=List!$F$8,List!$E$8,IF($G19=List!$F$9,List!$E$9," ")))))))</f>
        <v>0</v>
      </c>
      <c r="J19" s="183">
        <f>(IF($H19=List!$F$4,List!$E$4,IF($H19=List!$F$5,List!$E$5,IF($H19=List!$F$6,List!$E$6,IF($H19=List!$F$7,List!$E$7,IF($H19=List!$F$8,List!$E$8,IF($H19=List!$F$9,List!$E$9," ")))))))</f>
        <v>0</v>
      </c>
      <c r="K19" s="183">
        <f t="shared" si="4"/>
        <v>0</v>
      </c>
      <c r="L19" s="185" t="str">
        <f>(IF($K19&gt;'Risk model'!$Q$22,"Reasonably Possible - Response Required",IF($K19=0,"Assessment incomplete","Not Reasonably Possible - Acceptable")))</f>
        <v>Assessment incomplete</v>
      </c>
      <c r="M19" s="195" t="s">
        <v>123</v>
      </c>
      <c r="N19" s="195" t="s">
        <v>224</v>
      </c>
      <c r="O19" s="195" t="s">
        <v>124</v>
      </c>
      <c r="P19" s="177" t="s">
        <v>98</v>
      </c>
      <c r="Q19" s="188" t="s">
        <v>125</v>
      </c>
      <c r="R19" s="55"/>
      <c r="S19" s="195"/>
      <c r="T19" s="195"/>
      <c r="U19" s="195"/>
      <c r="V19" s="177"/>
      <c r="W19" s="188"/>
      <c r="X19" s="170"/>
    </row>
    <row r="20" spans="1:24" ht="45" customHeight="1" x14ac:dyDescent="0.25">
      <c r="A20" s="49"/>
      <c r="B20" s="414"/>
      <c r="C20" s="255"/>
      <c r="D20" s="423"/>
      <c r="E20" s="217" t="str">
        <f t="shared" ref="E20" si="5">IF(F20=0," If more, input risk to objective (Step 2)"," ")</f>
        <v xml:space="preserve"> If more, input risk to objective (Step 2)</v>
      </c>
      <c r="F20" s="195"/>
      <c r="G20" s="243"/>
      <c r="H20" s="244"/>
      <c r="I20" s="183">
        <f>(IF($G20=List!$F$4,List!$E$4,IF($G20=List!$F$5,List!$E$5,IF($G20=List!$F$6,List!$E$6,IF($G20=List!$F$7,List!$E$7,IF($G20=List!$F$8,List!$E$8,IF($G20=List!$F$9,List!$E$9," ")))))))</f>
        <v>0</v>
      </c>
      <c r="J20" s="183">
        <f>(IF($H20=List!$F$4,List!$E$4,IF($H20=List!$F$5,List!$E$5,IF($H20=List!$F$6,List!$E$6,IF($H20=List!$F$7,List!$E$7,IF($H20=List!$F$8,List!$E$8,IF($H20=List!$F$9,List!$E$9," ")))))))</f>
        <v>0</v>
      </c>
      <c r="K20" s="183">
        <f t="shared" si="3"/>
        <v>0</v>
      </c>
      <c r="L20" s="185" t="str">
        <f>(IF($K20&gt;'Risk model'!$Q$22,"Reasonably Possible - Response Required",IF($K20=0," ","Not Reasonably Possible - Acceptable")))</f>
        <v xml:space="preserve"> </v>
      </c>
      <c r="M20" s="195" t="s">
        <v>123</v>
      </c>
      <c r="N20" s="195" t="s">
        <v>186</v>
      </c>
      <c r="O20" s="195" t="s">
        <v>124</v>
      </c>
      <c r="P20" s="177" t="s">
        <v>98</v>
      </c>
      <c r="Q20" s="189" t="s">
        <v>125</v>
      </c>
      <c r="R20" s="57"/>
      <c r="S20" s="195"/>
      <c r="T20" s="195"/>
      <c r="U20" s="195"/>
      <c r="V20" s="177"/>
      <c r="W20" s="189"/>
      <c r="X20" s="170"/>
    </row>
    <row r="21" spans="1:24" ht="45" customHeight="1" x14ac:dyDescent="0.25">
      <c r="A21" s="49"/>
      <c r="B21" s="412" t="s">
        <v>145</v>
      </c>
      <c r="C21" s="254"/>
      <c r="D21" s="422" t="s">
        <v>225</v>
      </c>
      <c r="E21" s="258"/>
      <c r="F21" s="266" t="s">
        <v>226</v>
      </c>
      <c r="G21" s="243"/>
      <c r="H21" s="244"/>
      <c r="I21" s="183">
        <f>(IF($G21=List!$F$4,List!$E$4,IF($G21=List!$F$5,List!$E$5,IF($G21=List!$F$6,List!$E$6,IF($G21=List!$F$7,List!$E$7,IF($G21=List!$F$8,List!$E$8,IF($G21=List!$F$9,List!$E$9," ")))))))</f>
        <v>0</v>
      </c>
      <c r="J21" s="183">
        <f>(IF($H21=List!$F$4,List!$E$4,IF($H21=List!$F$5,List!$E$5,IF($H21=List!$F$6,List!$E$6,IF($H21=List!$F$7,List!$E$7,IF($H21=List!$F$8,List!$E$8,IF($H21=List!$F$9,List!$E$9," ")))))))</f>
        <v>0</v>
      </c>
      <c r="K21" s="183">
        <f t="shared" ref="K21:K26" si="6">I21*J21</f>
        <v>0</v>
      </c>
      <c r="L21" s="185" t="str">
        <f>(IF($K21&gt;'Risk model'!$Q$22,"Reasonably Possible - Response Required",IF($K21=0,"Assessment incomplete","Not Reasonably Possible - Acceptable")))</f>
        <v>Assessment incomplete</v>
      </c>
      <c r="M21" s="195" t="s">
        <v>123</v>
      </c>
      <c r="N21" s="195" t="s">
        <v>227</v>
      </c>
      <c r="O21" s="195" t="s">
        <v>124</v>
      </c>
      <c r="P21" s="177" t="s">
        <v>98</v>
      </c>
      <c r="Q21" s="188" t="s">
        <v>125</v>
      </c>
      <c r="R21" s="55"/>
      <c r="S21" s="195"/>
      <c r="T21" s="195"/>
      <c r="U21" s="195"/>
      <c r="V21" s="177"/>
      <c r="W21" s="188"/>
      <c r="X21" s="170"/>
    </row>
    <row r="22" spans="1:24" ht="45" customHeight="1" x14ac:dyDescent="0.25">
      <c r="A22" s="49"/>
      <c r="B22" s="413"/>
      <c r="C22" s="254"/>
      <c r="D22" s="424"/>
      <c r="E22" s="258"/>
      <c r="F22" s="266" t="s">
        <v>228</v>
      </c>
      <c r="G22" s="243"/>
      <c r="H22" s="244"/>
      <c r="I22" s="183">
        <f>(IF($G22=List!$F$4,List!$E$4,IF($G22=List!$F$5,List!$E$5,IF($G22=List!$F$6,List!$E$6,IF($G22=List!$F$7,List!$E$7,IF($G22=List!$F$8,List!$E$8,IF($G22=List!$F$9,List!$E$9," ")))))))</f>
        <v>0</v>
      </c>
      <c r="J22" s="183">
        <f>(IF($H22=List!$F$4,List!$E$4,IF($H22=List!$F$5,List!$E$5,IF($H22=List!$F$6,List!$E$6,IF($H22=List!$F$7,List!$E$7,IF($H22=List!$F$8,List!$E$8,IF($H22=List!$F$9,List!$E$9," ")))))))</f>
        <v>0</v>
      </c>
      <c r="K22" s="183">
        <f t="shared" ref="K22:K24" si="7">I22*J22</f>
        <v>0</v>
      </c>
      <c r="L22" s="185" t="str">
        <f>(IF($K22&gt;'Risk model'!$Q$22,"Reasonably Possible - Response Required",IF($K22=0,"Assessment incomplete","Not Reasonably Possible - Acceptable")))</f>
        <v>Assessment incomplete</v>
      </c>
      <c r="M22" s="195" t="s">
        <v>123</v>
      </c>
      <c r="N22" s="195" t="s">
        <v>229</v>
      </c>
      <c r="O22" s="195" t="s">
        <v>124</v>
      </c>
      <c r="P22" s="177" t="s">
        <v>98</v>
      </c>
      <c r="Q22" s="188" t="s">
        <v>125</v>
      </c>
      <c r="R22" s="55"/>
      <c r="S22" s="195"/>
      <c r="T22" s="195"/>
      <c r="U22" s="195"/>
      <c r="V22" s="177"/>
      <c r="W22" s="188"/>
      <c r="X22" s="170"/>
    </row>
    <row r="23" spans="1:24" ht="45" customHeight="1" x14ac:dyDescent="0.25">
      <c r="A23" s="49"/>
      <c r="B23" s="413"/>
      <c r="C23" s="254"/>
      <c r="D23" s="424"/>
      <c r="E23" s="258"/>
      <c r="F23" s="266" t="s">
        <v>230</v>
      </c>
      <c r="G23" s="243"/>
      <c r="H23" s="244"/>
      <c r="I23" s="183">
        <f>(IF($G23=List!$F$4,List!$E$4,IF($G23=List!$F$5,List!$E$5,IF($G23=List!$F$6,List!$E$6,IF($G23=List!$F$7,List!$E$7,IF($G23=List!$F$8,List!$E$8,IF($G23=List!$F$9,List!$E$9," ")))))))</f>
        <v>0</v>
      </c>
      <c r="J23" s="183">
        <f>(IF($H23=List!$F$4,List!$E$4,IF($H23=List!$F$5,List!$E$5,IF($H23=List!$F$6,List!$E$6,IF($H23=List!$F$7,List!$E$7,IF($H23=List!$F$8,List!$E$8,IF($H23=List!$F$9,List!$E$9," ")))))))</f>
        <v>0</v>
      </c>
      <c r="K23" s="183">
        <f t="shared" si="7"/>
        <v>0</v>
      </c>
      <c r="L23" s="185" t="str">
        <f>(IF($K23&gt;'Risk model'!$Q$22,"Reasonably Possible - Response Required",IF($K23=0,"Assessment incomplete","Not Reasonably Possible - Acceptable")))</f>
        <v>Assessment incomplete</v>
      </c>
      <c r="M23" s="195" t="s">
        <v>123</v>
      </c>
      <c r="N23" s="195" t="s">
        <v>231</v>
      </c>
      <c r="O23" s="195" t="s">
        <v>124</v>
      </c>
      <c r="P23" s="177" t="s">
        <v>98</v>
      </c>
      <c r="Q23" s="188" t="s">
        <v>125</v>
      </c>
      <c r="R23" s="55"/>
      <c r="S23" s="195"/>
      <c r="T23" s="195"/>
      <c r="U23" s="195"/>
      <c r="V23" s="177"/>
      <c r="W23" s="188"/>
      <c r="X23" s="170"/>
    </row>
    <row r="24" spans="1:24" ht="45" customHeight="1" x14ac:dyDescent="0.25">
      <c r="A24" s="49"/>
      <c r="B24" s="413"/>
      <c r="C24" s="254"/>
      <c r="D24" s="424"/>
      <c r="E24" s="258"/>
      <c r="F24" s="278" t="s">
        <v>232</v>
      </c>
      <c r="G24" s="435"/>
      <c r="H24" s="437"/>
      <c r="I24" s="183">
        <f>(IF($G24=List!$F$4,List!$E$4,IF($G24=List!$F$5,List!$E$5,IF($G24=List!$F$6,List!$E$6,IF($G24=List!$F$7,List!$E$7,IF($G24=List!$F$8,List!$E$8,IF($G24=List!$F$9,List!$E$9," ")))))))</f>
        <v>0</v>
      </c>
      <c r="J24" s="183">
        <f>(IF($H24=List!$F$4,List!$E$4,IF($H24=List!$F$5,List!$E$5,IF($H24=List!$F$6,List!$E$6,IF($H24=List!$F$7,List!$E$7,IF($H24=List!$F$8,List!$E$8,IF($H24=List!$F$9,List!$E$9," ")))))))</f>
        <v>0</v>
      </c>
      <c r="K24" s="183">
        <f t="shared" si="7"/>
        <v>0</v>
      </c>
      <c r="L24" s="439" t="str">
        <f>(IF($K24&gt;'Risk model'!$Q$22,"Reasonably Possible - Response Required",IF($K24=0,"Assessment incomplete","Not Reasonably Possible - Acceptable")))</f>
        <v>Assessment incomplete</v>
      </c>
      <c r="M24" s="444" t="s">
        <v>123</v>
      </c>
      <c r="N24" s="195" t="s">
        <v>233</v>
      </c>
      <c r="O24" s="195" t="s">
        <v>124</v>
      </c>
      <c r="P24" s="177" t="s">
        <v>98</v>
      </c>
      <c r="Q24" s="188" t="s">
        <v>125</v>
      </c>
      <c r="R24" s="55"/>
      <c r="S24" s="195"/>
      <c r="T24" s="195"/>
      <c r="U24" s="195"/>
      <c r="V24" s="177"/>
      <c r="W24" s="188"/>
      <c r="X24" s="170"/>
    </row>
    <row r="25" spans="1:24" ht="45" customHeight="1" x14ac:dyDescent="0.25">
      <c r="A25" s="49"/>
      <c r="B25" s="413"/>
      <c r="C25" s="264"/>
      <c r="D25" s="424"/>
      <c r="E25" s="269"/>
      <c r="F25" s="276" t="s">
        <v>402</v>
      </c>
      <c r="G25" s="436"/>
      <c r="H25" s="438"/>
      <c r="I25" s="183"/>
      <c r="J25" s="183"/>
      <c r="K25" s="183"/>
      <c r="L25" s="440"/>
      <c r="M25" s="445"/>
      <c r="N25" s="195" t="s">
        <v>407</v>
      </c>
      <c r="O25" s="195" t="s">
        <v>124</v>
      </c>
      <c r="P25" s="177" t="s">
        <v>98</v>
      </c>
      <c r="Q25" s="188" t="s">
        <v>125</v>
      </c>
      <c r="R25" s="55"/>
      <c r="S25" s="195"/>
      <c r="T25" s="195"/>
      <c r="U25" s="195"/>
      <c r="V25" s="177"/>
      <c r="W25" s="188"/>
      <c r="X25" s="170"/>
    </row>
    <row r="26" spans="1:24" ht="45" customHeight="1" x14ac:dyDescent="0.25">
      <c r="A26" s="49"/>
      <c r="B26" s="414"/>
      <c r="C26" s="255"/>
      <c r="D26" s="423"/>
      <c r="E26" s="217" t="str">
        <f t="shared" ref="E26" si="8">IF(F26=0," If more, input risk to objective (Step 2)"," ")</f>
        <v xml:space="preserve"> If more, input risk to objective (Step 2)</v>
      </c>
      <c r="F26" s="195"/>
      <c r="G26" s="243"/>
      <c r="H26" s="244"/>
      <c r="I26" s="183">
        <f>(IF($G26=List!$F$4,List!$E$4,IF($G26=List!$F$5,List!$E$5,IF($G26=List!$F$6,List!$E$6,IF($G26=List!$F$7,List!$E$7,IF($G26=List!$F$8,List!$E$8,IF($G26=List!$F$9,List!$E$9," ")))))))</f>
        <v>0</v>
      </c>
      <c r="J26" s="183">
        <f>(IF($H26=List!$F$4,List!$E$4,IF($H26=List!$F$5,List!$E$5,IF($H26=List!$F$6,List!$E$6,IF($H26=List!$F$7,List!$E$7,IF($H26=List!$F$8,List!$E$8,IF($H26=List!$F$9,List!$E$9," ")))))))</f>
        <v>0</v>
      </c>
      <c r="K26" s="183">
        <f t="shared" si="6"/>
        <v>0</v>
      </c>
      <c r="L26" s="185" t="str">
        <f>(IF($K26&gt;'Risk model'!$Q$22,"Reasonably Possible - Response Required",IF($K26=0," ","Not Reasonably Possible - Acceptable")))</f>
        <v xml:space="preserve"> </v>
      </c>
      <c r="M26" s="195" t="s">
        <v>123</v>
      </c>
      <c r="N26" s="195" t="s">
        <v>190</v>
      </c>
      <c r="O26" s="195" t="s">
        <v>124</v>
      </c>
      <c r="P26" s="177" t="s">
        <v>98</v>
      </c>
      <c r="Q26" s="189" t="s">
        <v>125</v>
      </c>
      <c r="R26" s="57"/>
      <c r="S26" s="195"/>
      <c r="T26" s="195"/>
      <c r="U26" s="195"/>
      <c r="V26" s="177"/>
      <c r="W26" s="189"/>
      <c r="X26" s="170"/>
    </row>
    <row r="27" spans="1:24" ht="45" customHeight="1" x14ac:dyDescent="0.25">
      <c r="A27" s="49"/>
      <c r="B27" s="412" t="s">
        <v>152</v>
      </c>
      <c r="C27" s="254"/>
      <c r="D27" s="422" t="s">
        <v>234</v>
      </c>
      <c r="E27" s="258"/>
      <c r="F27" s="266" t="s">
        <v>235</v>
      </c>
      <c r="G27" s="243"/>
      <c r="H27" s="244"/>
      <c r="I27" s="183">
        <f>(IF($G27=List!$F$4,List!$E$4,IF($G27=List!$F$5,List!$E$5,IF($G27=List!$F$6,List!$E$6,IF($G27=List!$F$7,List!$E$7,IF($G27=List!$F$8,List!$E$8,IF($G27=List!$F$9,List!$E$9," ")))))))</f>
        <v>0</v>
      </c>
      <c r="J27" s="183">
        <f>(IF($H27=List!$F$4,List!$E$4,IF($H27=List!$F$5,List!$E$5,IF($H27=List!$F$6,List!$E$6,IF($H27=List!$F$7,List!$E$7,IF($H27=List!$F$8,List!$E$8,IF($H27=List!$F$9,List!$E$9," ")))))))</f>
        <v>0</v>
      </c>
      <c r="K27" s="183">
        <f t="shared" ref="K27:K29" si="9">I27*J27</f>
        <v>0</v>
      </c>
      <c r="L27" s="185" t="str">
        <f>(IF($K27&gt;'Risk model'!$Q$22,"Reasonably Possible - Response Required",IF($K27=0,"Assessment incomplete","Not Reasonably Possible - Acceptable")))</f>
        <v>Assessment incomplete</v>
      </c>
      <c r="M27" s="195" t="s">
        <v>123</v>
      </c>
      <c r="N27" s="195" t="s">
        <v>236</v>
      </c>
      <c r="O27" s="195" t="s">
        <v>124</v>
      </c>
      <c r="P27" s="177" t="s">
        <v>98</v>
      </c>
      <c r="Q27" s="188" t="s">
        <v>125</v>
      </c>
      <c r="R27" s="55"/>
      <c r="S27" s="195"/>
      <c r="T27" s="195"/>
      <c r="U27" s="195"/>
      <c r="V27" s="177"/>
      <c r="W27" s="188"/>
      <c r="X27" s="170"/>
    </row>
    <row r="28" spans="1:24" ht="45" customHeight="1" x14ac:dyDescent="0.25">
      <c r="A28" s="49"/>
      <c r="B28" s="413"/>
      <c r="C28" s="254"/>
      <c r="D28" s="424"/>
      <c r="E28" s="258"/>
      <c r="F28" s="266" t="s">
        <v>237</v>
      </c>
      <c r="G28" s="243"/>
      <c r="H28" s="244"/>
      <c r="I28" s="183">
        <f>(IF($G28=List!$F$4,List!$E$4,IF($G28=List!$F$5,List!$E$5,IF($G28=List!$F$6,List!$E$6,IF($G28=List!$F$7,List!$E$7,IF($G28=List!$F$8,List!$E$8,IF($G28=List!$F$9,List!$E$9," ")))))))</f>
        <v>0</v>
      </c>
      <c r="J28" s="183">
        <f>(IF($H28=List!$F$4,List!$E$4,IF($H28=List!$F$5,List!$E$5,IF($H28=List!$F$6,List!$E$6,IF($H28=List!$F$7,List!$E$7,IF($H28=List!$F$8,List!$E$8,IF($H28=List!$F$9,List!$E$9," ")))))))</f>
        <v>0</v>
      </c>
      <c r="K28" s="183">
        <f t="shared" ref="K28" si="10">I28*J28</f>
        <v>0</v>
      </c>
      <c r="L28" s="185" t="str">
        <f>(IF($K28&gt;'Risk model'!$Q$22,"Reasonably Possible - Response Required",IF($K28=0,"Assessment incomplete","Not Reasonably Possible - Acceptable")))</f>
        <v>Assessment incomplete</v>
      </c>
      <c r="M28" s="195" t="s">
        <v>123</v>
      </c>
      <c r="N28" s="195" t="s">
        <v>238</v>
      </c>
      <c r="O28" s="195" t="s">
        <v>124</v>
      </c>
      <c r="P28" s="177" t="s">
        <v>98</v>
      </c>
      <c r="Q28" s="188" t="s">
        <v>125</v>
      </c>
      <c r="R28" s="55"/>
      <c r="S28" s="195"/>
      <c r="T28" s="195"/>
      <c r="U28" s="195"/>
      <c r="V28" s="177"/>
      <c r="W28" s="188"/>
      <c r="X28" s="170"/>
    </row>
    <row r="29" spans="1:24" ht="45" customHeight="1" x14ac:dyDescent="0.25">
      <c r="A29" s="49"/>
      <c r="B29" s="414"/>
      <c r="C29" s="255"/>
      <c r="D29" s="423"/>
      <c r="E29" s="217" t="str">
        <f t="shared" ref="E29" si="11">IF(F29=0," If more, input risk to objective (Step 2)"," ")</f>
        <v xml:space="preserve"> If more, input risk to objective (Step 2)</v>
      </c>
      <c r="F29" s="195"/>
      <c r="G29" s="243"/>
      <c r="H29" s="244"/>
      <c r="I29" s="183">
        <f>(IF($G29=List!$F$4,List!$E$4,IF($G29=List!$F$5,List!$E$5,IF($G29=List!$F$6,List!$E$6,IF($G29=List!$F$7,List!$E$7,IF($G29=List!$F$8,List!$E$8,IF($G29=List!$F$9,List!$E$9," ")))))))</f>
        <v>0</v>
      </c>
      <c r="J29" s="183">
        <f>(IF($H29=List!$F$4,List!$E$4,IF($H29=List!$F$5,List!$E$5,IF($H29=List!$F$6,List!$E$6,IF($H29=List!$F$7,List!$E$7,IF($H29=List!$F$8,List!$E$8,IF($H29=List!$F$9,List!$E$9," ")))))))</f>
        <v>0</v>
      </c>
      <c r="K29" s="183">
        <f t="shared" si="9"/>
        <v>0</v>
      </c>
      <c r="L29" s="185" t="str">
        <f>(IF($K29&gt;'Risk model'!$Q$22,"Reasonably Possible - Response Required",IF($K29=0," ","Not Reasonably Possible - Acceptable")))</f>
        <v xml:space="preserve"> </v>
      </c>
      <c r="M29" s="195" t="s">
        <v>123</v>
      </c>
      <c r="N29" s="195" t="s">
        <v>186</v>
      </c>
      <c r="O29" s="195" t="s">
        <v>124</v>
      </c>
      <c r="P29" s="177" t="s">
        <v>98</v>
      </c>
      <c r="Q29" s="189" t="s">
        <v>125</v>
      </c>
      <c r="R29" s="57"/>
      <c r="S29" s="195"/>
      <c r="T29" s="195"/>
      <c r="U29" s="195"/>
      <c r="V29" s="177"/>
      <c r="W29" s="189"/>
      <c r="X29" s="170"/>
    </row>
    <row r="30" spans="1:24" ht="55.05" customHeight="1" x14ac:dyDescent="0.25">
      <c r="A30" s="49"/>
      <c r="B30" s="412" t="s">
        <v>156</v>
      </c>
      <c r="C30" s="254"/>
      <c r="D30" s="422" t="s">
        <v>239</v>
      </c>
      <c r="E30" s="258"/>
      <c r="F30" s="266" t="s">
        <v>240</v>
      </c>
      <c r="G30" s="243"/>
      <c r="H30" s="244"/>
      <c r="I30" s="183">
        <f>(IF($G30=List!$F$4,List!$E$4,IF($G30=List!$F$5,List!$E$5,IF($G30=List!$F$6,List!$E$6,IF($G30=List!$F$7,List!$E$7,IF($G30=List!$F$8,List!$E$8,IF($G30=List!$F$9,List!$E$9," ")))))))</f>
        <v>0</v>
      </c>
      <c r="J30" s="183">
        <f>(IF($H30=List!$F$4,List!$E$4,IF($H30=List!$F$5,List!$E$5,IF($H30=List!$F$6,List!$E$6,IF($H30=List!$F$7,List!$E$7,IF($H30=List!$F$8,List!$E$8,IF($H30=List!$F$9,List!$E$9," ")))))))</f>
        <v>0</v>
      </c>
      <c r="K30" s="183">
        <f t="shared" ref="K30:K32" si="12">I30*J30</f>
        <v>0</v>
      </c>
      <c r="L30" s="185" t="str">
        <f>(IF($K30&gt;'Risk model'!$Q$22,"Reasonably Possible - Response Required",IF($K30=0,"Assessment incomplete","Not Reasonably Possible - Acceptable")))</f>
        <v>Assessment incomplete</v>
      </c>
      <c r="M30" s="195" t="s">
        <v>123</v>
      </c>
      <c r="N30" s="195" t="s">
        <v>241</v>
      </c>
      <c r="O30" s="195" t="s">
        <v>124</v>
      </c>
      <c r="P30" s="177" t="s">
        <v>98</v>
      </c>
      <c r="Q30" s="188" t="s">
        <v>125</v>
      </c>
      <c r="R30" s="55"/>
      <c r="S30" s="195"/>
      <c r="T30" s="195"/>
      <c r="U30" s="195"/>
      <c r="V30" s="177"/>
      <c r="W30" s="188"/>
      <c r="X30" s="170"/>
    </row>
    <row r="31" spans="1:24" ht="45" customHeight="1" x14ac:dyDescent="0.25">
      <c r="A31" s="49"/>
      <c r="B31" s="413"/>
      <c r="C31" s="254"/>
      <c r="D31" s="424"/>
      <c r="E31" s="258"/>
      <c r="F31" s="266" t="s">
        <v>242</v>
      </c>
      <c r="G31" s="243"/>
      <c r="H31" s="244"/>
      <c r="I31" s="183">
        <f>(IF($G31=List!$F$4,List!$E$4,IF($G31=List!$F$5,List!$E$5,IF($G31=List!$F$6,List!$E$6,IF($G31=List!$F$7,List!$E$7,IF($G31=List!$F$8,List!$E$8,IF($G31=List!$F$9,List!$E$9," ")))))))</f>
        <v>0</v>
      </c>
      <c r="J31" s="183">
        <f>(IF($H31=List!$F$4,List!$E$4,IF($H31=List!$F$5,List!$E$5,IF($H31=List!$F$6,List!$E$6,IF($H31=List!$F$7,List!$E$7,IF($H31=List!$F$8,List!$E$8,IF($H31=List!$F$9,List!$E$9," ")))))))</f>
        <v>0</v>
      </c>
      <c r="K31" s="183">
        <f t="shared" ref="K31" si="13">I31*J31</f>
        <v>0</v>
      </c>
      <c r="L31" s="185" t="str">
        <f>(IF($K31&gt;'Risk model'!$Q$22,"Reasonably Possible - Response Required",IF($K31=0,"Assessment incomplete","Not Reasonably Possible - Acceptable")))</f>
        <v>Assessment incomplete</v>
      </c>
      <c r="M31" s="195" t="s">
        <v>123</v>
      </c>
      <c r="N31" s="195" t="s">
        <v>243</v>
      </c>
      <c r="O31" s="195" t="s">
        <v>124</v>
      </c>
      <c r="P31" s="177" t="s">
        <v>98</v>
      </c>
      <c r="Q31" s="188" t="s">
        <v>125</v>
      </c>
      <c r="R31" s="55"/>
      <c r="S31" s="195"/>
      <c r="T31" s="195"/>
      <c r="U31" s="195"/>
      <c r="V31" s="177"/>
      <c r="W31" s="188"/>
      <c r="X31" s="170"/>
    </row>
    <row r="32" spans="1:24" ht="45" customHeight="1" x14ac:dyDescent="0.25">
      <c r="A32" s="49"/>
      <c r="B32" s="414"/>
      <c r="C32" s="255"/>
      <c r="D32" s="423"/>
      <c r="E32" s="217" t="str">
        <f t="shared" ref="E32" si="14">IF(F32=0," If more, input risk to objective (Step 2)"," ")</f>
        <v xml:space="preserve"> If more, input risk to objective (Step 2)</v>
      </c>
      <c r="F32" s="195"/>
      <c r="G32" s="243"/>
      <c r="H32" s="244"/>
      <c r="I32" s="183">
        <f>(IF($G32=List!$F$4,List!$E$4,IF($G32=List!$F$5,List!$E$5,IF($G32=List!$F$6,List!$E$6,IF($G32=List!$F$7,List!$E$7,IF($G32=List!$F$8,List!$E$8,IF($G32=List!$F$9,List!$E$9," ")))))))</f>
        <v>0</v>
      </c>
      <c r="J32" s="183">
        <f>(IF($H32=List!$F$4,List!$E$4,IF($H32=List!$F$5,List!$E$5,IF($H32=List!$F$6,List!$E$6,IF($H32=List!$F$7,List!$E$7,IF($H32=List!$F$8,List!$E$8,IF($H32=List!$F$9,List!$E$9," ")))))))</f>
        <v>0</v>
      </c>
      <c r="K32" s="183">
        <f t="shared" si="12"/>
        <v>0</v>
      </c>
      <c r="L32" s="185" t="str">
        <f>(IF($K32&gt;'Risk model'!$Q$22,"Reasonably Possible - Response Required",IF($K32=0," ","Not Reasonably Possible - Acceptable")))</f>
        <v xml:space="preserve"> </v>
      </c>
      <c r="M32" s="195" t="s">
        <v>123</v>
      </c>
      <c r="N32" s="195" t="s">
        <v>186</v>
      </c>
      <c r="O32" s="195" t="s">
        <v>124</v>
      </c>
      <c r="P32" s="177" t="s">
        <v>98</v>
      </c>
      <c r="Q32" s="189" t="s">
        <v>125</v>
      </c>
      <c r="R32" s="57"/>
      <c r="S32" s="195"/>
      <c r="T32" s="195"/>
      <c r="U32" s="195"/>
      <c r="V32" s="177"/>
      <c r="W32" s="189"/>
      <c r="X32" s="170"/>
    </row>
    <row r="33" spans="1:24" ht="45" customHeight="1" x14ac:dyDescent="0.25">
      <c r="A33" s="49"/>
      <c r="B33" s="412" t="s">
        <v>244</v>
      </c>
      <c r="C33" s="254"/>
      <c r="D33" s="422" t="s">
        <v>245</v>
      </c>
      <c r="E33" s="258"/>
      <c r="F33" s="266" t="s">
        <v>246</v>
      </c>
      <c r="G33" s="243"/>
      <c r="H33" s="244"/>
      <c r="I33" s="183">
        <f>(IF($G33=List!$F$4,List!$E$4,IF($G33=List!$F$5,List!$E$5,IF($G33=List!$F$6,List!$E$6,IF($G33=List!$F$7,List!$E$7,IF($G33=List!$F$8,List!$E$8,IF($G33=List!$F$9,List!$E$9," ")))))))</f>
        <v>0</v>
      </c>
      <c r="J33" s="183">
        <f>(IF($H33=List!$F$4,List!$E$4,IF($H33=List!$F$5,List!$E$5,IF($H33=List!$F$6,List!$E$6,IF($H33=List!$F$7,List!$E$7,IF($H33=List!$F$8,List!$E$8,IF($H33=List!$F$9,List!$E$9," ")))))))</f>
        <v>0</v>
      </c>
      <c r="K33" s="183">
        <f t="shared" ref="K33:K37" si="15">I33*J33</f>
        <v>0</v>
      </c>
      <c r="L33" s="185" t="str">
        <f>(IF($K33&gt;'Risk model'!$Q$22,"Reasonably Possible - Response Required",IF($K33=0,"Assessment incomplete","Not Reasonably Possible - Acceptable")))</f>
        <v>Assessment incomplete</v>
      </c>
      <c r="M33" s="195" t="s">
        <v>123</v>
      </c>
      <c r="N33" s="195" t="s">
        <v>247</v>
      </c>
      <c r="O33" s="195" t="s">
        <v>124</v>
      </c>
      <c r="P33" s="177" t="s">
        <v>98</v>
      </c>
      <c r="Q33" s="188" t="s">
        <v>125</v>
      </c>
      <c r="R33" s="55"/>
      <c r="S33" s="195"/>
      <c r="T33" s="195"/>
      <c r="U33" s="195"/>
      <c r="V33" s="177"/>
      <c r="W33" s="188"/>
      <c r="X33" s="170"/>
    </row>
    <row r="34" spans="1:24" ht="45" customHeight="1" x14ac:dyDescent="0.25">
      <c r="A34" s="49"/>
      <c r="B34" s="413"/>
      <c r="C34" s="254"/>
      <c r="D34" s="424"/>
      <c r="E34" s="258"/>
      <c r="F34" s="266" t="s">
        <v>395</v>
      </c>
      <c r="G34" s="243"/>
      <c r="H34" s="244"/>
      <c r="I34" s="183">
        <f>(IF($G34=List!$F$4,List!$E$4,IF($G34=List!$F$5,List!$E$5,IF($G34=List!$F$6,List!$E$6,IF($G34=List!$F$7,List!$E$7,IF($G34=List!$F$8,List!$E$8,IF($G34=List!$F$9,List!$E$9," ")))))))</f>
        <v>0</v>
      </c>
      <c r="J34" s="183">
        <f>(IF($H34=List!$F$4,List!$E$4,IF($H34=List!$F$5,List!$E$5,IF($H34=List!$F$6,List!$E$6,IF($H34=List!$F$7,List!$E$7,IF($H34=List!$F$8,List!$E$8,IF($H34=List!$F$9,List!$E$9," ")))))))</f>
        <v>0</v>
      </c>
      <c r="K34" s="183">
        <f t="shared" ref="K34:K36" si="16">I34*J34</f>
        <v>0</v>
      </c>
      <c r="L34" s="185" t="str">
        <f>(IF($K34&gt;'Risk model'!$Q$22,"Reasonably Possible - Response Required",IF($K34=0,"Assessment incomplete","Not Reasonably Possible - Acceptable")))</f>
        <v>Assessment incomplete</v>
      </c>
      <c r="M34" s="195" t="s">
        <v>123</v>
      </c>
      <c r="N34" s="195" t="s">
        <v>248</v>
      </c>
      <c r="O34" s="195" t="s">
        <v>124</v>
      </c>
      <c r="P34" s="177" t="s">
        <v>98</v>
      </c>
      <c r="Q34" s="188" t="s">
        <v>125</v>
      </c>
      <c r="R34" s="55"/>
      <c r="S34" s="195"/>
      <c r="T34" s="195"/>
      <c r="U34" s="195"/>
      <c r="V34" s="177"/>
      <c r="W34" s="188"/>
      <c r="X34" s="170"/>
    </row>
    <row r="35" spans="1:24" ht="45" customHeight="1" x14ac:dyDescent="0.25">
      <c r="A35" s="49"/>
      <c r="B35" s="413"/>
      <c r="C35" s="254"/>
      <c r="D35" s="424"/>
      <c r="E35" s="258"/>
      <c r="F35" s="266" t="s">
        <v>249</v>
      </c>
      <c r="G35" s="243"/>
      <c r="H35" s="244"/>
      <c r="I35" s="183">
        <f>(IF($G35=List!$F$4,List!$E$4,IF($G35=List!$F$5,List!$E$5,IF($G35=List!$F$6,List!$E$6,IF($G35=List!$F$7,List!$E$7,IF($G35=List!$F$8,List!$E$8,IF($G35=List!$F$9,List!$E$9," ")))))))</f>
        <v>0</v>
      </c>
      <c r="J35" s="183">
        <f>(IF($H35=List!$F$4,List!$E$4,IF($H35=List!$F$5,List!$E$5,IF($H35=List!$F$6,List!$E$6,IF($H35=List!$F$7,List!$E$7,IF($H35=List!$F$8,List!$E$8,IF($H35=List!$F$9,List!$E$9," ")))))))</f>
        <v>0</v>
      </c>
      <c r="K35" s="183">
        <f t="shared" si="16"/>
        <v>0</v>
      </c>
      <c r="L35" s="185" t="str">
        <f>(IF($K35&gt;'Risk model'!$Q$22,"Reasonably Possible - Response Required",IF($K35=0,"Assessment incomplete","Not Reasonably Possible - Acceptable")))</f>
        <v>Assessment incomplete</v>
      </c>
      <c r="M35" s="195" t="s">
        <v>123</v>
      </c>
      <c r="N35" s="195" t="s">
        <v>250</v>
      </c>
      <c r="O35" s="195" t="s">
        <v>124</v>
      </c>
      <c r="P35" s="177" t="s">
        <v>98</v>
      </c>
      <c r="Q35" s="188" t="s">
        <v>125</v>
      </c>
      <c r="R35" s="55"/>
      <c r="S35" s="195"/>
      <c r="T35" s="195"/>
      <c r="U35" s="195"/>
      <c r="V35" s="177"/>
      <c r="W35" s="188"/>
      <c r="X35" s="170"/>
    </row>
    <row r="36" spans="1:24" ht="45" customHeight="1" x14ac:dyDescent="0.25">
      <c r="A36" s="49"/>
      <c r="B36" s="413"/>
      <c r="C36" s="254"/>
      <c r="D36" s="424"/>
      <c r="E36" s="258"/>
      <c r="F36" s="266" t="s">
        <v>251</v>
      </c>
      <c r="G36" s="243"/>
      <c r="H36" s="244"/>
      <c r="I36" s="183">
        <f>(IF($G36=List!$F$4,List!$E$4,IF($G36=List!$F$5,List!$E$5,IF($G36=List!$F$6,List!$E$6,IF($G36=List!$F$7,List!$E$7,IF($G36=List!$F$8,List!$E$8,IF($G36=List!$F$9,List!$E$9," ")))))))</f>
        <v>0</v>
      </c>
      <c r="J36" s="183">
        <f>(IF($H36=List!$F$4,List!$E$4,IF($H36=List!$F$5,List!$E$5,IF($H36=List!$F$6,List!$E$6,IF($H36=List!$F$7,List!$E$7,IF($H36=List!$F$8,List!$E$8,IF($H36=List!$F$9,List!$E$9," ")))))))</f>
        <v>0</v>
      </c>
      <c r="K36" s="183">
        <f t="shared" si="16"/>
        <v>0</v>
      </c>
      <c r="L36" s="185" t="str">
        <f>(IF($K36&gt;'Risk model'!$Q$22,"Reasonably Possible - Response Required",IF($K36=0,"Assessment incomplete","Not Reasonably Possible - Acceptable")))</f>
        <v>Assessment incomplete</v>
      </c>
      <c r="M36" s="195" t="s">
        <v>123</v>
      </c>
      <c r="N36" s="195" t="s">
        <v>396</v>
      </c>
      <c r="O36" s="195" t="s">
        <v>124</v>
      </c>
      <c r="P36" s="177" t="s">
        <v>98</v>
      </c>
      <c r="Q36" s="188" t="s">
        <v>125</v>
      </c>
      <c r="R36" s="55"/>
      <c r="S36" s="195"/>
      <c r="T36" s="195"/>
      <c r="U36" s="195"/>
      <c r="V36" s="177"/>
      <c r="W36" s="188"/>
      <c r="X36" s="170"/>
    </row>
    <row r="37" spans="1:24" ht="45" customHeight="1" x14ac:dyDescent="0.25">
      <c r="A37" s="49"/>
      <c r="B37" s="414"/>
      <c r="C37" s="255"/>
      <c r="D37" s="423"/>
      <c r="E37" s="217" t="str">
        <f>IF(F37=0,"  If more, input risk to objective (Step 2)"," ")</f>
        <v xml:space="preserve">  If more, input risk to objective (Step 2)</v>
      </c>
      <c r="F37" s="195"/>
      <c r="G37" s="243"/>
      <c r="H37" s="244"/>
      <c r="I37" s="183">
        <f>(IF($G37=List!$F$4,List!$E$4,IF($G37=List!$F$5,List!$E$5,IF($G37=List!$F$6,List!$E$6,IF($G37=List!$F$7,List!$E$7,IF($G37=List!$F$8,List!$E$8,IF($G37=List!$F$9,List!$E$9," ")))))))</f>
        <v>0</v>
      </c>
      <c r="J37" s="183">
        <f>(IF($H37=List!$F$4,List!$E$4,IF($H37=List!$F$5,List!$E$5,IF($H37=List!$F$6,List!$E$6,IF($H37=List!$F$7,List!$E$7,IF($H37=List!$F$8,List!$E$8,IF($H37=List!$F$9,List!$E$9," ")))))))</f>
        <v>0</v>
      </c>
      <c r="K37" s="183">
        <f t="shared" si="15"/>
        <v>0</v>
      </c>
      <c r="L37" s="185" t="str">
        <f>(IF($K37&gt;'Risk model'!$Q$22,"Reasonably Possible - Response Required",IF($K37=0," ","Not Reasonably Possible - Acceptable")))</f>
        <v xml:space="preserve"> </v>
      </c>
      <c r="M37" s="195" t="s">
        <v>123</v>
      </c>
      <c r="N37" s="195" t="s">
        <v>186</v>
      </c>
      <c r="O37" s="195" t="s">
        <v>124</v>
      </c>
      <c r="P37" s="177" t="s">
        <v>98</v>
      </c>
      <c r="Q37" s="189" t="s">
        <v>125</v>
      </c>
      <c r="R37" s="57"/>
      <c r="S37" s="195"/>
      <c r="T37" s="195"/>
      <c r="U37" s="195"/>
      <c r="V37" s="177"/>
      <c r="W37" s="189"/>
      <c r="X37" s="170"/>
    </row>
    <row r="38" spans="1:24" ht="14.55" customHeight="1" x14ac:dyDescent="0.25">
      <c r="A38" s="49"/>
      <c r="B38" s="196"/>
      <c r="C38" s="196"/>
      <c r="D38" s="270" t="s">
        <v>164</v>
      </c>
      <c r="E38" s="198"/>
      <c r="F38" s="246"/>
      <c r="G38" s="178"/>
      <c r="H38" s="179"/>
      <c r="I38" s="180"/>
      <c r="J38" s="180"/>
      <c r="K38" s="180"/>
      <c r="L38" s="181"/>
      <c r="M38" s="181"/>
      <c r="N38" s="181"/>
      <c r="O38" s="181"/>
      <c r="P38" s="181"/>
      <c r="Q38" s="182"/>
      <c r="R38" s="55"/>
      <c r="S38" s="181"/>
      <c r="T38" s="181"/>
      <c r="U38" s="181"/>
      <c r="V38" s="181"/>
      <c r="W38" s="182"/>
      <c r="X38" s="170"/>
    </row>
    <row r="39" spans="1:24" ht="45" customHeight="1" x14ac:dyDescent="0.25">
      <c r="A39" s="49"/>
      <c r="B39" s="218"/>
      <c r="C39" s="217" t="str">
        <f>IF(D39=0," If more, input Objective (Step1)"," ")</f>
        <v xml:space="preserve"> If more, input Objective (Step1)</v>
      </c>
      <c r="D39" s="219"/>
      <c r="E39" s="217" t="str">
        <f>IF(F39=0,"  If more, input risk to objective (Step 2)"," ")</f>
        <v xml:space="preserve">  If more, input risk to objective (Step 2)</v>
      </c>
      <c r="F39" s="195"/>
      <c r="G39" s="243"/>
      <c r="H39" s="244"/>
      <c r="I39" s="183">
        <f>(IF($G39=List!$F$4,List!$E$4,IF($G39=List!$F$5,List!$E$5,IF($G39=List!$F$6,List!$E$6,IF($G39=List!$F$7,List!$E$7,IF($G39=List!$F$8,List!$E$8,IF($G39=List!$F$9,List!$E$9," ")))))))</f>
        <v>0</v>
      </c>
      <c r="J39" s="183">
        <f>(IF($H39=List!$F$4,List!$E$4,IF($H39=List!$F$5,List!$E$5,IF($H39=List!$F$6,List!$E$6,IF($H39=List!$F$7,List!$E$7,IF($H39=List!$F$8,List!$E$8,IF($H39=List!$F$9,List!$E$9," ")))))))</f>
        <v>0</v>
      </c>
      <c r="K39" s="183">
        <f t="shared" si="0"/>
        <v>0</v>
      </c>
      <c r="L39" s="185" t="str">
        <f>(IF($K39&gt;'Risk model'!$Q$22,"Reasonably Possible - Response Required",IF($K39=0," ","Not Reasonably Possible - Acceptable")))</f>
        <v xml:space="preserve"> </v>
      </c>
      <c r="M39" s="195" t="s">
        <v>123</v>
      </c>
      <c r="N39" s="195" t="s">
        <v>186</v>
      </c>
      <c r="O39" s="195" t="s">
        <v>124</v>
      </c>
      <c r="P39" s="177" t="s">
        <v>98</v>
      </c>
      <c r="Q39" s="188" t="s">
        <v>125</v>
      </c>
      <c r="R39" s="55"/>
      <c r="S39" s="195"/>
      <c r="T39" s="195"/>
      <c r="U39" s="195"/>
      <c r="V39" s="177"/>
      <c r="W39" s="188"/>
      <c r="X39" s="170"/>
    </row>
    <row r="40" spans="1:24" ht="45" customHeight="1" x14ac:dyDescent="0.25">
      <c r="A40" s="49"/>
      <c r="B40" s="218"/>
      <c r="C40" s="217" t="str">
        <f t="shared" ref="C40:C43" si="17">IF(D40=0," If more, input Objective (Step1)"," ")</f>
        <v xml:space="preserve"> If more, input Objective (Step1)</v>
      </c>
      <c r="D40" s="219"/>
      <c r="E40" s="217" t="str">
        <f t="shared" ref="E40:E43" si="18">IF(F40=0,"  If more, input risk to objective (Step 2)"," ")</f>
        <v xml:space="preserve">  If more, input risk to objective (Step 2)</v>
      </c>
      <c r="F40" s="195"/>
      <c r="G40" s="243"/>
      <c r="H40" s="244"/>
      <c r="I40" s="183">
        <f>(IF($G40=List!$F$4,List!$E$4,IF($G40=List!$F$5,List!$E$5,IF($G40=List!$F$6,List!$E$6,IF($G40=List!$F$7,List!$E$7,IF($G40=List!$F$8,List!$E$8,IF($G40=List!$F$9,List!$E$9," ")))))))</f>
        <v>0</v>
      </c>
      <c r="J40" s="183">
        <f>(IF($H40=List!$F$4,List!$E$4,IF($H40=List!$F$5,List!$E$5,IF($H40=List!$F$6,List!$E$6,IF($H40=List!$F$7,List!$E$7,IF($H40=List!$F$8,List!$E$8,IF($H40=List!$F$9,List!$E$9," ")))))))</f>
        <v>0</v>
      </c>
      <c r="K40" s="183">
        <f t="shared" si="0"/>
        <v>0</v>
      </c>
      <c r="L40" s="185" t="str">
        <f>(IF($K40&gt;'Risk model'!$Q$22,"Reasonably Possible - Response Required",IF($K40=0," ","Not Reasonably Possible - Acceptable")))</f>
        <v xml:space="preserve"> </v>
      </c>
      <c r="M40" s="195" t="s">
        <v>123</v>
      </c>
      <c r="N40" s="195" t="s">
        <v>186</v>
      </c>
      <c r="O40" s="195" t="s">
        <v>124</v>
      </c>
      <c r="P40" s="177" t="s">
        <v>98</v>
      </c>
      <c r="Q40" s="188" t="s">
        <v>125</v>
      </c>
      <c r="R40" s="55"/>
      <c r="S40" s="195"/>
      <c r="T40" s="195"/>
      <c r="U40" s="195"/>
      <c r="V40" s="177"/>
      <c r="W40" s="188"/>
      <c r="X40" s="170"/>
    </row>
    <row r="41" spans="1:24" ht="45" customHeight="1" x14ac:dyDescent="0.25">
      <c r="A41" s="49"/>
      <c r="B41" s="218"/>
      <c r="C41" s="217" t="str">
        <f t="shared" si="17"/>
        <v xml:space="preserve"> If more, input Objective (Step1)</v>
      </c>
      <c r="D41" s="219"/>
      <c r="E41" s="217" t="str">
        <f t="shared" si="18"/>
        <v xml:space="preserve">  If more, input risk to objective (Step 2)</v>
      </c>
      <c r="F41" s="195"/>
      <c r="G41" s="243"/>
      <c r="H41" s="244"/>
      <c r="I41" s="183">
        <f>(IF($G41=List!$F$4,List!$E$4,IF($G41=List!$F$5,List!$E$5,IF($G41=List!$F$6,List!$E$6,IF($G41=List!$F$7,List!$E$7,IF($G41=List!$F$8,List!$E$8,IF($G41=List!$F$9,List!$E$9," ")))))))</f>
        <v>0</v>
      </c>
      <c r="J41" s="183">
        <f>(IF($H41=List!$F$4,List!$E$4,IF($H41=List!$F$5,List!$E$5,IF($H41=List!$F$6,List!$E$6,IF($H41=List!$F$7,List!$E$7,IF($H41=List!$F$8,List!$E$8,IF($H41=List!$F$9,List!$E$9," ")))))))</f>
        <v>0</v>
      </c>
      <c r="K41" s="183">
        <f t="shared" si="0"/>
        <v>0</v>
      </c>
      <c r="L41" s="185" t="str">
        <f>(IF($K41&gt;'Risk model'!$Q$22,"Reasonably Possible - Response Required",IF($K41=0," ","Not Reasonably Possible - Acceptable")))</f>
        <v xml:space="preserve"> </v>
      </c>
      <c r="M41" s="195" t="s">
        <v>123</v>
      </c>
      <c r="N41" s="195" t="s">
        <v>186</v>
      </c>
      <c r="O41" s="195" t="s">
        <v>124</v>
      </c>
      <c r="P41" s="177" t="s">
        <v>98</v>
      </c>
      <c r="Q41" s="188" t="s">
        <v>125</v>
      </c>
      <c r="R41" s="55"/>
      <c r="S41" s="195"/>
      <c r="T41" s="195"/>
      <c r="U41" s="195"/>
      <c r="V41" s="177"/>
      <c r="W41" s="188"/>
      <c r="X41" s="170"/>
    </row>
    <row r="42" spans="1:24" ht="45" customHeight="1" x14ac:dyDescent="0.25">
      <c r="A42" s="49"/>
      <c r="B42" s="218"/>
      <c r="C42" s="217" t="str">
        <f t="shared" si="17"/>
        <v xml:space="preserve"> If more, input Objective (Step1)</v>
      </c>
      <c r="D42" s="219"/>
      <c r="E42" s="217" t="str">
        <f t="shared" si="18"/>
        <v xml:space="preserve">  If more, input risk to objective (Step 2)</v>
      </c>
      <c r="F42" s="195"/>
      <c r="G42" s="243"/>
      <c r="H42" s="244"/>
      <c r="I42" s="183">
        <f>(IF($G42=List!$F$4,List!$E$4,IF($G42=List!$F$5,List!$E$5,IF($G42=List!$F$6,List!$E$6,IF($G42=List!$F$7,List!$E$7,IF($G42=List!$F$8,List!$E$8,IF($G42=List!$F$9,List!$E$9," ")))))))</f>
        <v>0</v>
      </c>
      <c r="J42" s="183">
        <f>(IF($H42=List!$F$4,List!$E$4,IF($H42=List!$F$5,List!$E$5,IF($H42=List!$F$6,List!$E$6,IF($H42=List!$F$7,List!$E$7,IF($H42=List!$F$8,List!$E$8,IF($H42=List!$F$9,List!$E$9," ")))))))</f>
        <v>0</v>
      </c>
      <c r="K42" s="183">
        <f t="shared" si="0"/>
        <v>0</v>
      </c>
      <c r="L42" s="185" t="str">
        <f>(IF($K42&gt;'Risk model'!$Q$22,"Reasonably Possible - Response Required",IF($K42=0," ","Not Reasonably Possible - Acceptable")))</f>
        <v xml:space="preserve"> </v>
      </c>
      <c r="M42" s="195" t="s">
        <v>123</v>
      </c>
      <c r="N42" s="195" t="s">
        <v>186</v>
      </c>
      <c r="O42" s="195" t="s">
        <v>124</v>
      </c>
      <c r="P42" s="177" t="s">
        <v>98</v>
      </c>
      <c r="Q42" s="188" t="s">
        <v>125</v>
      </c>
      <c r="R42" s="55"/>
      <c r="S42" s="195"/>
      <c r="T42" s="195"/>
      <c r="U42" s="195"/>
      <c r="V42" s="177"/>
      <c r="W42" s="188"/>
      <c r="X42" s="170"/>
    </row>
    <row r="43" spans="1:24" ht="45" customHeight="1" thickBot="1" x14ac:dyDescent="0.3">
      <c r="A43" s="49"/>
      <c r="B43" s="218"/>
      <c r="C43" s="217" t="str">
        <f t="shared" si="17"/>
        <v xml:space="preserve"> If more, input Objective (Step1)</v>
      </c>
      <c r="D43" s="197"/>
      <c r="E43" s="217" t="str">
        <f t="shared" si="18"/>
        <v xml:space="preserve">  If more, input risk to objective (Step 2)</v>
      </c>
      <c r="F43" s="195"/>
      <c r="G43" s="243"/>
      <c r="H43" s="244"/>
      <c r="I43" s="183">
        <f>(IF($G43=List!$F$4,List!$E$4,IF($G43=List!$F$5,List!$E$5,IF($G43=List!$F$6,List!$E$6,IF($G43=List!$F$7,List!$E$7,IF($G43=List!$F$8,List!$E$8,IF($G43=List!$F$9,List!$E$9," ")))))))</f>
        <v>0</v>
      </c>
      <c r="J43" s="183">
        <f>(IF($H43=List!$F$4,List!$E$4,IF($H43=List!$F$5,List!$E$5,IF($H43=List!$F$6,List!$E$6,IF($H43=List!$F$7,List!$E$7,IF($H43=List!$F$8,List!$E$8,IF($H43=List!$F$9,List!$E$9," ")))))))</f>
        <v>0</v>
      </c>
      <c r="K43" s="183">
        <f t="shared" si="0"/>
        <v>0</v>
      </c>
      <c r="L43" s="185" t="str">
        <f>(IF($K43&gt;'Risk model'!$Q$22,"Reasonably Possible - Response Required",IF($K43=0," ","Not Reasonably Possible - Acceptable")))</f>
        <v xml:space="preserve"> </v>
      </c>
      <c r="M43" s="195" t="s">
        <v>123</v>
      </c>
      <c r="N43" s="195" t="s">
        <v>186</v>
      </c>
      <c r="O43" s="195" t="s">
        <v>124</v>
      </c>
      <c r="P43" s="177" t="s">
        <v>98</v>
      </c>
      <c r="Q43" s="188" t="s">
        <v>125</v>
      </c>
      <c r="R43" s="55"/>
      <c r="S43" s="195"/>
      <c r="T43" s="195"/>
      <c r="U43" s="195"/>
      <c r="V43" s="177"/>
      <c r="W43" s="188"/>
      <c r="X43" s="170"/>
    </row>
    <row r="44" spans="1:24" ht="24" customHeight="1" thickBot="1" x14ac:dyDescent="0.3">
      <c r="A44" s="49"/>
      <c r="B44" s="248"/>
      <c r="C44" s="248"/>
      <c r="D44" s="249"/>
      <c r="E44" s="198"/>
      <c r="F44" s="230" t="s">
        <v>165</v>
      </c>
      <c r="G44" s="178"/>
      <c r="H44" s="179"/>
      <c r="I44" s="180"/>
      <c r="J44" s="180"/>
      <c r="K44" s="180"/>
      <c r="L44" s="181"/>
      <c r="M44" s="181"/>
      <c r="N44" s="181"/>
      <c r="O44" s="181"/>
      <c r="P44" s="181"/>
      <c r="Q44" s="182"/>
      <c r="R44" s="55"/>
      <c r="S44" s="181"/>
      <c r="T44" s="181"/>
      <c r="U44" s="181"/>
      <c r="V44" s="181"/>
      <c r="W44" s="182"/>
      <c r="X44" s="170"/>
    </row>
    <row r="45" spans="1:24" ht="39.6" customHeight="1" x14ac:dyDescent="0.25">
      <c r="A45" s="49"/>
      <c r="B45" s="248"/>
      <c r="C45" s="248"/>
      <c r="D45" s="249"/>
      <c r="E45" s="198"/>
      <c r="F45" s="250" t="s">
        <v>410</v>
      </c>
      <c r="G45" s="178"/>
      <c r="H45" s="179"/>
      <c r="I45" s="180"/>
      <c r="J45" s="180"/>
      <c r="K45" s="180"/>
      <c r="L45" s="181"/>
      <c r="M45" s="181"/>
      <c r="N45" s="181"/>
      <c r="O45" s="181"/>
      <c r="P45" s="181"/>
      <c r="Q45" s="182"/>
      <c r="R45" s="55"/>
      <c r="S45" s="181"/>
      <c r="T45" s="181"/>
      <c r="U45" s="181"/>
      <c r="V45" s="181"/>
      <c r="W45" s="182"/>
      <c r="X45" s="170"/>
    </row>
    <row r="46" spans="1:24" ht="5.0999999999999996" customHeight="1" x14ac:dyDescent="0.25">
      <c r="A46" s="52"/>
      <c r="B46" s="65"/>
      <c r="C46" s="65"/>
      <c r="D46" s="44"/>
      <c r="E46" s="44"/>
      <c r="F46" s="44"/>
      <c r="G46" s="173"/>
      <c r="H46" s="174"/>
      <c r="I46" s="72"/>
      <c r="J46" s="72"/>
      <c r="K46" s="72"/>
      <c r="L46" s="73"/>
      <c r="M46" s="62"/>
      <c r="N46" s="62"/>
      <c r="O46" s="62"/>
      <c r="P46" s="62"/>
      <c r="Q46" s="43"/>
      <c r="R46" s="59"/>
      <c r="S46" s="153"/>
      <c r="T46" s="43"/>
      <c r="U46" s="43"/>
      <c r="V46" s="43"/>
      <c r="W46" s="43"/>
      <c r="X46" s="324"/>
    </row>
    <row r="47" spans="1:24" ht="17.399999999999999" x14ac:dyDescent="0.25">
      <c r="X47" s="39"/>
    </row>
  </sheetData>
  <sheetProtection algorithmName="SHA-512" hashValue="HTNzqpz0jI3ehaQCX63LorQf7E/WpeNX24OdEgVALEoxKI495iLOEBRT1IEy64H7tsbbgziTQDdUz0q6sjk+EA==" saltValue="aUoj4XzGpF4Dtxpwx5a5HA==" spinCount="100000" sheet="1" objects="1" scenarios="1" formatColumns="0" insertHyperlinks="0" autoFilter="0"/>
  <autoFilter ref="F8:F45" xr:uid="{3590D9BB-0151-4DB7-9943-F194971DAFF7}"/>
  <dataConsolidate/>
  <mergeCells count="42">
    <mergeCell ref="S4:W4"/>
    <mergeCell ref="S6:S7"/>
    <mergeCell ref="T6:T7"/>
    <mergeCell ref="U6:U7"/>
    <mergeCell ref="V6:V7"/>
    <mergeCell ref="W6:W7"/>
    <mergeCell ref="B27:B29"/>
    <mergeCell ref="D27:D29"/>
    <mergeCell ref="B30:B32"/>
    <mergeCell ref="D30:D32"/>
    <mergeCell ref="B33:B37"/>
    <mergeCell ref="D33:D37"/>
    <mergeCell ref="B11:B16"/>
    <mergeCell ref="D11:D16"/>
    <mergeCell ref="B17:B20"/>
    <mergeCell ref="D17:D20"/>
    <mergeCell ref="B21:B26"/>
    <mergeCell ref="D21:D26"/>
    <mergeCell ref="B9:D9"/>
    <mergeCell ref="G9:H9"/>
    <mergeCell ref="N6:N7"/>
    <mergeCell ref="O6:O7"/>
    <mergeCell ref="P6:P7"/>
    <mergeCell ref="B7:D7"/>
    <mergeCell ref="B8:D8"/>
    <mergeCell ref="G8:L8"/>
    <mergeCell ref="B6:D6"/>
    <mergeCell ref="F6:F7"/>
    <mergeCell ref="G6:G7"/>
    <mergeCell ref="H6:H7"/>
    <mergeCell ref="I6:I7"/>
    <mergeCell ref="N2:Q2"/>
    <mergeCell ref="M4:O4"/>
    <mergeCell ref="G24:G25"/>
    <mergeCell ref="H24:H25"/>
    <mergeCell ref="L24:L25"/>
    <mergeCell ref="Q6:Q7"/>
    <mergeCell ref="M24:M25"/>
    <mergeCell ref="J6:J7"/>
    <mergeCell ref="K6:K7"/>
    <mergeCell ref="L6:L7"/>
    <mergeCell ref="M6:M7"/>
  </mergeCells>
  <conditionalFormatting sqref="G47:G1048576">
    <cfRule type="cellIs" dxfId="3338" priority="1579" operator="equal">
      <formula>"Very High"</formula>
    </cfRule>
    <cfRule type="cellIs" dxfId="3337" priority="1580" operator="equal">
      <formula>"High"</formula>
    </cfRule>
    <cfRule type="cellIs" dxfId="3336" priority="1581" operator="equal">
      <formula>"Moderate"</formula>
    </cfRule>
    <cfRule type="cellIs" dxfId="3335" priority="1582" operator="equal">
      <formula>"Low"</formula>
    </cfRule>
    <cfRule type="cellIs" dxfId="3334" priority="1583" operator="equal">
      <formula>"Very Low"</formula>
    </cfRule>
  </conditionalFormatting>
  <conditionalFormatting sqref="H47:H1048576">
    <cfRule type="cellIs" dxfId="3333" priority="1574" operator="equal">
      <formula>"Very Low"</formula>
    </cfRule>
    <cfRule type="cellIs" dxfId="3332" priority="1575" operator="equal">
      <formula>"Low"</formula>
    </cfRule>
    <cfRule type="cellIs" dxfId="3331" priority="1576" operator="equal">
      <formula>"Moderate"</formula>
    </cfRule>
    <cfRule type="cellIs" dxfId="3330" priority="1577" operator="equal">
      <formula>"Very High"</formula>
    </cfRule>
    <cfRule type="cellIs" dxfId="3329" priority="1578" operator="equal">
      <formula>"High"</formula>
    </cfRule>
  </conditionalFormatting>
  <conditionalFormatting sqref="G1:G4">
    <cfRule type="cellIs" dxfId="3328" priority="1569" operator="equal">
      <formula>"Very High"</formula>
    </cfRule>
    <cfRule type="cellIs" dxfId="3327" priority="1570" operator="equal">
      <formula>"High"</formula>
    </cfRule>
    <cfRule type="cellIs" dxfId="3326" priority="1571" operator="equal">
      <formula>"Moderate"</formula>
    </cfRule>
    <cfRule type="cellIs" dxfId="3325" priority="1572" operator="equal">
      <formula>"Low"</formula>
    </cfRule>
    <cfRule type="cellIs" dxfId="3324" priority="1573" operator="equal">
      <formula>"Very Low"</formula>
    </cfRule>
  </conditionalFormatting>
  <conditionalFormatting sqref="H1:H4">
    <cfRule type="cellIs" dxfId="3323" priority="1564" operator="equal">
      <formula>"Very Low"</formula>
    </cfRule>
    <cfRule type="cellIs" dxfId="3322" priority="1565" operator="equal">
      <formula>"Low"</formula>
    </cfRule>
    <cfRule type="cellIs" dxfId="3321" priority="1566" operator="equal">
      <formula>"Moderate"</formula>
    </cfRule>
    <cfRule type="cellIs" dxfId="3320" priority="1567" operator="equal">
      <formula>"Very High"</formula>
    </cfRule>
    <cfRule type="cellIs" dxfId="3319" priority="1568" operator="equal">
      <formula>"High"</formula>
    </cfRule>
  </conditionalFormatting>
  <conditionalFormatting sqref="D2:F2">
    <cfRule type="cellIs" dxfId="3318" priority="1549" operator="equal">
      <formula>"Very Low"</formula>
    </cfRule>
    <cfRule type="cellIs" dxfId="3317" priority="1550" operator="equal">
      <formula>"Low"</formula>
    </cfRule>
    <cfRule type="cellIs" dxfId="3316" priority="1551" operator="equal">
      <formula>"Moderate"</formula>
    </cfRule>
    <cfRule type="cellIs" dxfId="3315" priority="1552" operator="equal">
      <formula>"Very High"</formula>
    </cfRule>
    <cfRule type="cellIs" dxfId="3314" priority="1553" operator="equal">
      <formula>"High"</formula>
    </cfRule>
  </conditionalFormatting>
  <conditionalFormatting sqref="G5">
    <cfRule type="cellIs" dxfId="3313" priority="1559" operator="equal">
      <formula>"Very High"</formula>
    </cfRule>
    <cfRule type="cellIs" dxfId="3312" priority="1560" operator="equal">
      <formula>"High"</formula>
    </cfRule>
    <cfRule type="cellIs" dxfId="3311" priority="1561" operator="equal">
      <formula>"Moderate"</formula>
    </cfRule>
    <cfRule type="cellIs" dxfId="3310" priority="1562" operator="equal">
      <formula>"Low"</formula>
    </cfRule>
    <cfRule type="cellIs" dxfId="3309" priority="1563" operator="equal">
      <formula>"Very Low"</formula>
    </cfRule>
  </conditionalFormatting>
  <conditionalFormatting sqref="H5">
    <cfRule type="cellIs" dxfId="3308" priority="1554" operator="equal">
      <formula>"Very Low"</formula>
    </cfRule>
    <cfRule type="cellIs" dxfId="3307" priority="1555" operator="equal">
      <formula>"Low"</formula>
    </cfRule>
    <cfRule type="cellIs" dxfId="3306" priority="1556" operator="equal">
      <formula>"Moderate"</formula>
    </cfRule>
    <cfRule type="cellIs" dxfId="3305" priority="1557" operator="equal">
      <formula>"Very High"</formula>
    </cfRule>
    <cfRule type="cellIs" dxfId="3304" priority="1558" operator="equal">
      <formula>"High"</formula>
    </cfRule>
  </conditionalFormatting>
  <conditionalFormatting sqref="G10">
    <cfRule type="cellIs" dxfId="3303" priority="1539" operator="equal">
      <formula>"Very High"</formula>
    </cfRule>
    <cfRule type="cellIs" dxfId="3302" priority="1540" operator="equal">
      <formula>"High"</formula>
    </cfRule>
    <cfRule type="cellIs" dxfId="3301" priority="1541" operator="equal">
      <formula>"Moderate"</formula>
    </cfRule>
    <cfRule type="cellIs" dxfId="3300" priority="1542" operator="equal">
      <formula>"Low"</formula>
    </cfRule>
    <cfRule type="cellIs" dxfId="3299" priority="1543" operator="equal">
      <formula>"Very Low"</formula>
    </cfRule>
  </conditionalFormatting>
  <conditionalFormatting sqref="H10">
    <cfRule type="cellIs" dxfId="3298" priority="1534" operator="equal">
      <formula>"Very Low"</formula>
    </cfRule>
    <cfRule type="cellIs" dxfId="3297" priority="1535" operator="equal">
      <formula>"Low"</formula>
    </cfRule>
    <cfRule type="cellIs" dxfId="3296" priority="1536" operator="equal">
      <formula>"Moderate"</formula>
    </cfRule>
    <cfRule type="cellIs" dxfId="3295" priority="1537" operator="equal">
      <formula>"Very High"</formula>
    </cfRule>
    <cfRule type="cellIs" dxfId="3294" priority="1538" operator="equal">
      <formula>"High"</formula>
    </cfRule>
  </conditionalFormatting>
  <conditionalFormatting sqref="L16 L42:L43">
    <cfRule type="cellIs" dxfId="3293" priority="1436" operator="equal">
      <formula>" "</formula>
    </cfRule>
    <cfRule type="cellIs" dxfId="3292" priority="1530" operator="equal">
      <formula>"Not Reasonably Possible - Acceptable"</formula>
    </cfRule>
    <cfRule type="cellIs" dxfId="3291" priority="1531" operator="equal">
      <formula>"Reasonably Possible - Response Required"</formula>
    </cfRule>
  </conditionalFormatting>
  <conditionalFormatting sqref="L39">
    <cfRule type="cellIs" dxfId="3290" priority="1435" operator="equal">
      <formula>" "</formula>
    </cfRule>
    <cfRule type="cellIs" dxfId="3289" priority="1503" operator="equal">
      <formula>"Not Reasonably Possible - Acceptable"</formula>
    </cfRule>
    <cfRule type="cellIs" dxfId="3288" priority="1504" operator="equal">
      <formula>"Reasonably Possible - Response Required"</formula>
    </cfRule>
  </conditionalFormatting>
  <conditionalFormatting sqref="D39">
    <cfRule type="cellIs" dxfId="3287" priority="1378" operator="equal">
      <formula>"Input here any additional Quality Objective"</formula>
    </cfRule>
    <cfRule type="containsBlanks" dxfId="3286" priority="1478">
      <formula>LEN(TRIM(D39))=0</formula>
    </cfRule>
    <cfRule type="cellIs" dxfId="3285" priority="1502" operator="notEqual">
      <formula>"Input here any additional Quality Objective"</formula>
    </cfRule>
  </conditionalFormatting>
  <conditionalFormatting sqref="L11">
    <cfRule type="cellIs" dxfId="3284" priority="1487" operator="equal">
      <formula>"Assessment incomplete"</formula>
    </cfRule>
    <cfRule type="cellIs" dxfId="3283" priority="1488" operator="equal">
      <formula>"Not Reasonably Possible - Acceptable"</formula>
    </cfRule>
    <cfRule type="cellIs" dxfId="3282" priority="1489" operator="equal">
      <formula>"Reasonably Possible - Response Required"</formula>
    </cfRule>
  </conditionalFormatting>
  <conditionalFormatting sqref="F16">
    <cfRule type="cellIs" dxfId="3281" priority="1382" operator="equal">
      <formula>"Input here any additional Quality Risks"</formula>
    </cfRule>
    <cfRule type="containsBlanks" dxfId="3280" priority="1485">
      <formula>LEN(TRIM(F16))=0</formula>
    </cfRule>
    <cfRule type="cellIs" dxfId="3279" priority="1486" operator="notEqual">
      <formula>"Input here any additional Quality Risks"</formula>
    </cfRule>
  </conditionalFormatting>
  <conditionalFormatting sqref="F39">
    <cfRule type="cellIs" dxfId="3278" priority="1381" operator="equal">
      <formula>"Input here any additional Quality Risks"</formula>
    </cfRule>
    <cfRule type="containsBlanks" dxfId="3277" priority="1483">
      <formula>LEN(TRIM(F39))=0</formula>
    </cfRule>
    <cfRule type="cellIs" dxfId="3276" priority="1484" operator="notEqual">
      <formula>"Input here any additional Quality Risks"</formula>
    </cfRule>
  </conditionalFormatting>
  <conditionalFormatting sqref="F42">
    <cfRule type="cellIs" dxfId="3275" priority="1380" operator="equal">
      <formula>"Input here any additional Quality Risks"</formula>
    </cfRule>
    <cfRule type="containsBlanks" dxfId="3274" priority="1481">
      <formula>LEN(TRIM(F42))=0</formula>
    </cfRule>
    <cfRule type="cellIs" dxfId="3273" priority="1482" operator="notEqual">
      <formula>"Input here any additional Quality Risks"</formula>
    </cfRule>
  </conditionalFormatting>
  <conditionalFormatting sqref="F43">
    <cfRule type="cellIs" dxfId="3272" priority="1379" operator="equal">
      <formula>"Input here any additional Quality Risks"</formula>
    </cfRule>
    <cfRule type="containsBlanks" dxfId="3271" priority="1479">
      <formula>LEN(TRIM(F43))=0</formula>
    </cfRule>
    <cfRule type="cellIs" dxfId="3270" priority="1480" operator="notEqual">
      <formula>"Input here any additional Quality Risks"</formula>
    </cfRule>
  </conditionalFormatting>
  <conditionalFormatting sqref="D43">
    <cfRule type="cellIs" dxfId="3269" priority="1377" operator="equal">
      <formula>"Input here any additional Quality Objective"</formula>
    </cfRule>
    <cfRule type="containsBlanks" dxfId="3268" priority="1476">
      <formula>LEN(TRIM(D43))=0</formula>
    </cfRule>
    <cfRule type="cellIs" dxfId="3267" priority="1477" operator="notEqual">
      <formula>"Input here any additional Quality Objective"</formula>
    </cfRule>
  </conditionalFormatting>
  <conditionalFormatting sqref="N2">
    <cfRule type="cellIs" dxfId="3266" priority="1465" operator="equal">
      <formula>"Very Low"</formula>
    </cfRule>
    <cfRule type="cellIs" dxfId="3265" priority="1466" operator="equal">
      <formula>"Low"</formula>
    </cfRule>
    <cfRule type="cellIs" dxfId="3264" priority="1467" operator="equal">
      <formula>"Moderate"</formula>
    </cfRule>
    <cfRule type="cellIs" dxfId="3263" priority="1468" operator="equal">
      <formula>"Very High"</formula>
    </cfRule>
    <cfRule type="cellIs" dxfId="3262" priority="1469" operator="equal">
      <formula>"High"</formula>
    </cfRule>
  </conditionalFormatting>
  <conditionalFormatting sqref="N11">
    <cfRule type="expression" dxfId="3261" priority="1443">
      <formula>$L11="Assessment incomplete"</formula>
    </cfRule>
    <cfRule type="expression" dxfId="3260" priority="1444">
      <formula>$L11="Reasonably Possible - Response Required"</formula>
    </cfRule>
    <cfRule type="expression" dxfId="3259" priority="1445">
      <formula>$L11="Not Reasonably Possible - Acceptable"</formula>
    </cfRule>
  </conditionalFormatting>
  <conditionalFormatting sqref="N16">
    <cfRule type="expression" dxfId="3258" priority="1419">
      <formula>$L16=" "</formula>
    </cfRule>
    <cfRule type="expression" dxfId="3257" priority="1424">
      <formula>$L16="Assessment incomplete"</formula>
    </cfRule>
    <cfRule type="expression" dxfId="3256" priority="1425">
      <formula>$L16="Reasonably Possible - Response Required"</formula>
    </cfRule>
    <cfRule type="expression" dxfId="3255" priority="1426">
      <formula>$L16="Not Reasonably Possible - Acceptable"</formula>
    </cfRule>
  </conditionalFormatting>
  <conditionalFormatting sqref="M16">
    <cfRule type="expression" dxfId="3254" priority="1420">
      <formula>$L16=" "</formula>
    </cfRule>
    <cfRule type="expression" dxfId="3253" priority="1421">
      <formula>$L16="Assessment incomplete"</formula>
    </cfRule>
    <cfRule type="expression" dxfId="3252" priority="1422">
      <formula>$L16="Not Reasonably Possible - Acceptable"</formula>
    </cfRule>
    <cfRule type="expression" dxfId="3251" priority="1423">
      <formula>$L16="Reasonably Possible - Response Required"</formula>
    </cfRule>
  </conditionalFormatting>
  <conditionalFormatting sqref="N39">
    <cfRule type="expression" dxfId="3250" priority="1411">
      <formula>$L39=" "</formula>
    </cfRule>
    <cfRule type="expression" dxfId="3249" priority="1416">
      <formula>$L39="Assessment incomplete"</formula>
    </cfRule>
    <cfRule type="expression" dxfId="3248" priority="1417">
      <formula>$L39="Reasonably Possible - Response Required"</formula>
    </cfRule>
    <cfRule type="expression" dxfId="3247" priority="1418">
      <formula>$L39="Not Reasonably Possible - Acceptable"</formula>
    </cfRule>
  </conditionalFormatting>
  <conditionalFormatting sqref="M39">
    <cfRule type="expression" dxfId="3246" priority="1412">
      <formula>$L39=" "</formula>
    </cfRule>
    <cfRule type="expression" dxfId="3245" priority="1413">
      <formula>$L39="Assessment incomplete"</formula>
    </cfRule>
    <cfRule type="expression" dxfId="3244" priority="1414">
      <formula>$L39="Not Reasonably Possible - Acceptable"</formula>
    </cfRule>
    <cfRule type="expression" dxfId="3243" priority="1415">
      <formula>$L39="Reasonably Possible - Response Required"</formula>
    </cfRule>
  </conditionalFormatting>
  <conditionalFormatting sqref="N42">
    <cfRule type="expression" dxfId="3242" priority="1403">
      <formula>$L42=" "</formula>
    </cfRule>
    <cfRule type="expression" dxfId="3241" priority="1408">
      <formula>$L42="Assessment incomplete"</formula>
    </cfRule>
    <cfRule type="expression" dxfId="3240" priority="1409">
      <formula>$L42="Reasonably Possible - Response Required"</formula>
    </cfRule>
    <cfRule type="expression" dxfId="3239" priority="1410">
      <formula>$L42="Not Reasonably Possible - Acceptable"</formula>
    </cfRule>
  </conditionalFormatting>
  <conditionalFormatting sqref="M42">
    <cfRule type="expression" dxfId="3238" priority="1404">
      <formula>$L42=" "</formula>
    </cfRule>
    <cfRule type="expression" dxfId="3237" priority="1405">
      <formula>$L42="Assessment incomplete"</formula>
    </cfRule>
    <cfRule type="expression" dxfId="3236" priority="1406">
      <formula>$L42="Not Reasonably Possible - Acceptable"</formula>
    </cfRule>
    <cfRule type="expression" dxfId="3235" priority="1407">
      <formula>$L42="Reasonably Possible - Response Required"</formula>
    </cfRule>
  </conditionalFormatting>
  <conditionalFormatting sqref="N43">
    <cfRule type="expression" dxfId="3234" priority="1395">
      <formula>$L43=" "</formula>
    </cfRule>
    <cfRule type="expression" dxfId="3233" priority="1400">
      <formula>$L43="Assessment incomplete"</formula>
    </cfRule>
    <cfRule type="expression" dxfId="3232" priority="1401">
      <formula>$L43="Reasonably Possible - Response Required"</formula>
    </cfRule>
    <cfRule type="expression" dxfId="3231" priority="1402">
      <formula>$L43="Not Reasonably Possible - Acceptable"</formula>
    </cfRule>
  </conditionalFormatting>
  <conditionalFormatting sqref="M43">
    <cfRule type="expression" dxfId="3230" priority="1396">
      <formula>$L43=" "</formula>
    </cfRule>
    <cfRule type="expression" dxfId="3229" priority="1397">
      <formula>$L43="Assessment incomplete"</formula>
    </cfRule>
    <cfRule type="expression" dxfId="3228" priority="1398">
      <formula>$L43="Not Reasonably Possible - Acceptable"</formula>
    </cfRule>
    <cfRule type="expression" dxfId="3227" priority="1399">
      <formula>$L43="Reasonably Possible - Response Required"</formula>
    </cfRule>
  </conditionalFormatting>
  <conditionalFormatting sqref="M11">
    <cfRule type="expression" dxfId="3226" priority="1365">
      <formula>$L11="Assessment incomplete"</formula>
    </cfRule>
    <cfRule type="expression" dxfId="3225" priority="1366">
      <formula>$L11="Not Reasonably Possible - Acceptable"</formula>
    </cfRule>
    <cfRule type="expression" dxfId="3224" priority="1367">
      <formula>$L11="Reasonably Possible - Response Required"</formula>
    </cfRule>
  </conditionalFormatting>
  <conditionalFormatting sqref="G46">
    <cfRule type="cellIs" dxfId="3223" priority="1359" operator="equal">
      <formula>"Very High"</formula>
    </cfRule>
    <cfRule type="cellIs" dxfId="3222" priority="1360" operator="equal">
      <formula>"High"</formula>
    </cfRule>
    <cfRule type="cellIs" dxfId="3221" priority="1361" operator="equal">
      <formula>"Moderate"</formula>
    </cfRule>
    <cfRule type="cellIs" dxfId="3220" priority="1362" operator="equal">
      <formula>"Low"</formula>
    </cfRule>
    <cfRule type="cellIs" dxfId="3219" priority="1363" operator="equal">
      <formula>"Very Low"</formula>
    </cfRule>
  </conditionalFormatting>
  <conditionalFormatting sqref="H46">
    <cfRule type="cellIs" dxfId="3218" priority="1354" operator="equal">
      <formula>"Very Low"</formula>
    </cfRule>
    <cfRule type="cellIs" dxfId="3217" priority="1355" operator="equal">
      <formula>"Low"</formula>
    </cfRule>
    <cfRule type="cellIs" dxfId="3216" priority="1356" operator="equal">
      <formula>"Moderate"</formula>
    </cfRule>
    <cfRule type="cellIs" dxfId="3215" priority="1357" operator="equal">
      <formula>"Very High"</formula>
    </cfRule>
    <cfRule type="cellIs" dxfId="3214" priority="1358" operator="equal">
      <formula>"High"</formula>
    </cfRule>
  </conditionalFormatting>
  <conditionalFormatting sqref="P11">
    <cfRule type="expression" dxfId="3213" priority="1349">
      <formula>$L11="Assessment incomplete"</formula>
    </cfRule>
  </conditionalFormatting>
  <conditionalFormatting sqref="P16">
    <cfRule type="expression" dxfId="3212" priority="1348">
      <formula>$L16=" "</formula>
    </cfRule>
  </conditionalFormatting>
  <conditionalFormatting sqref="P39">
    <cfRule type="expression" dxfId="3211" priority="1347">
      <formula>$L39=" "</formula>
    </cfRule>
  </conditionalFormatting>
  <conditionalFormatting sqref="P42">
    <cfRule type="expression" dxfId="3210" priority="1346">
      <formula>$L42=" "</formula>
    </cfRule>
  </conditionalFormatting>
  <conditionalFormatting sqref="P43">
    <cfRule type="expression" dxfId="3209" priority="1345">
      <formula>$L43=" "</formula>
    </cfRule>
  </conditionalFormatting>
  <conditionalFormatting sqref="B39">
    <cfRule type="containsBlanks" dxfId="3208" priority="1340">
      <formula>LEN(TRIM(B39))=0</formula>
    </cfRule>
    <cfRule type="notContainsBlanks" dxfId="3207" priority="1584">
      <formula>LEN(TRIM(B39))&gt;0</formula>
    </cfRule>
  </conditionalFormatting>
  <conditionalFormatting sqref="B42">
    <cfRule type="containsBlanks" dxfId="3206" priority="1338">
      <formula>LEN(TRIM(B42))=0</formula>
    </cfRule>
    <cfRule type="notContainsBlanks" dxfId="3205" priority="1339">
      <formula>LEN(TRIM(B42))&gt;0</formula>
    </cfRule>
  </conditionalFormatting>
  <conditionalFormatting sqref="B43">
    <cfRule type="containsBlanks" dxfId="3204" priority="1336">
      <formula>LEN(TRIM(B43))=0</formula>
    </cfRule>
    <cfRule type="notContainsBlanks" dxfId="3203" priority="1337">
      <formula>LEN(TRIM(B43))&gt;0</formula>
    </cfRule>
  </conditionalFormatting>
  <conditionalFormatting sqref="D42">
    <cfRule type="cellIs" dxfId="3202" priority="1333" operator="equal">
      <formula>"Input here any additional Quality Objective"</formula>
    </cfRule>
    <cfRule type="containsBlanks" dxfId="3201" priority="1334">
      <formula>LEN(TRIM(D42))=0</formula>
    </cfRule>
    <cfRule type="cellIs" dxfId="3200" priority="1335" operator="notEqual">
      <formula>"Input here any additional Quality Objective"</formula>
    </cfRule>
  </conditionalFormatting>
  <conditionalFormatting sqref="H11 H16:H17 H20:H21 H26:H27 H29:H30 H32:H33 H37">
    <cfRule type="cellIs" dxfId="3199" priority="1328" operator="equal">
      <formula>"Very Low"</formula>
    </cfRule>
    <cfRule type="cellIs" dxfId="3198" priority="1329" operator="equal">
      <formula>"Low"</formula>
    </cfRule>
    <cfRule type="cellIs" dxfId="3197" priority="1330" operator="equal">
      <formula>"Moderate"</formula>
    </cfRule>
    <cfRule type="cellIs" dxfId="3196" priority="1331" operator="equal">
      <formula>"Very High"</formula>
    </cfRule>
    <cfRule type="cellIs" dxfId="3195" priority="1332" operator="equal">
      <formula>"High"</formula>
    </cfRule>
  </conditionalFormatting>
  <conditionalFormatting sqref="G11 G16:G17 G20:G21 G26:G27 G29:G30 G32:G33 G37">
    <cfRule type="cellIs" dxfId="3194" priority="1323" operator="equal">
      <formula>"Very High"</formula>
    </cfRule>
    <cfRule type="cellIs" dxfId="3193" priority="1324" operator="equal">
      <formula>"High"</formula>
    </cfRule>
    <cfRule type="cellIs" dxfId="3192" priority="1325" operator="equal">
      <formula>"Moderate"</formula>
    </cfRule>
    <cfRule type="cellIs" dxfId="3191" priority="1326" operator="equal">
      <formula>"Low"</formula>
    </cfRule>
    <cfRule type="cellIs" dxfId="3190" priority="1327" operator="equal">
      <formula>"Very Low"</formula>
    </cfRule>
  </conditionalFormatting>
  <conditionalFormatting sqref="O11">
    <cfRule type="expression" dxfId="3189" priority="1305">
      <formula>$L11="Assessment incomplete"</formula>
    </cfRule>
    <cfRule type="expression" dxfId="3188" priority="1306">
      <formula>$L11="Reasonably Possible - Response Required"</formula>
    </cfRule>
    <cfRule type="expression" dxfId="3187" priority="1307">
      <formula>$L11="Not Reasonably Possible - Acceptable"</formula>
    </cfRule>
  </conditionalFormatting>
  <conditionalFormatting sqref="O16">
    <cfRule type="expression" dxfId="3186" priority="1302">
      <formula>$L16=" "</formula>
    </cfRule>
    <cfRule type="expression" dxfId="3185" priority="1303">
      <formula>$L16="Reasonably Possible - Response Required"</formula>
    </cfRule>
    <cfRule type="expression" dxfId="3184" priority="1304">
      <formula>$L16="Not Reasonably Possible - Acceptable"</formula>
    </cfRule>
  </conditionalFormatting>
  <conditionalFormatting sqref="O39">
    <cfRule type="expression" dxfId="3183" priority="1299">
      <formula>$L39=" "</formula>
    </cfRule>
    <cfRule type="expression" dxfId="3182" priority="1300">
      <formula>$L39="Reasonably Possible - Response Required"</formula>
    </cfRule>
    <cfRule type="expression" dxfId="3181" priority="1301">
      <formula>$L39="Not Reasonably Possible - Acceptable"</formula>
    </cfRule>
  </conditionalFormatting>
  <conditionalFormatting sqref="O42">
    <cfRule type="expression" dxfId="3180" priority="1296">
      <formula>$L42=" "</formula>
    </cfRule>
    <cfRule type="expression" dxfId="3179" priority="1297">
      <formula>$L42="Reasonably Possible - Response Required"</formula>
    </cfRule>
    <cfRule type="expression" dxfId="3178" priority="1298">
      <formula>$L42="Not Reasonably Possible - Acceptable"</formula>
    </cfRule>
  </conditionalFormatting>
  <conditionalFormatting sqref="G45">
    <cfRule type="cellIs" dxfId="3177" priority="1288" operator="equal">
      <formula>"Very High"</formula>
    </cfRule>
    <cfRule type="cellIs" dxfId="3176" priority="1289" operator="equal">
      <formula>"High"</formula>
    </cfRule>
    <cfRule type="cellIs" dxfId="3175" priority="1290" operator="equal">
      <formula>"Moderate"</formula>
    </cfRule>
    <cfRule type="cellIs" dxfId="3174" priority="1291" operator="equal">
      <formula>"Low"</formula>
    </cfRule>
    <cfRule type="cellIs" dxfId="3173" priority="1292" operator="equal">
      <formula>"Very Low"</formula>
    </cfRule>
  </conditionalFormatting>
  <conditionalFormatting sqref="H45">
    <cfRule type="cellIs" dxfId="3172" priority="1283" operator="equal">
      <formula>"Very Low"</formula>
    </cfRule>
    <cfRule type="cellIs" dxfId="3171" priority="1284" operator="equal">
      <formula>"Low"</formula>
    </cfRule>
    <cfRule type="cellIs" dxfId="3170" priority="1285" operator="equal">
      <formula>"Moderate"</formula>
    </cfRule>
    <cfRule type="cellIs" dxfId="3169" priority="1286" operator="equal">
      <formula>"Very High"</formula>
    </cfRule>
    <cfRule type="cellIs" dxfId="3168" priority="1287" operator="equal">
      <formula>"High"</formula>
    </cfRule>
  </conditionalFormatting>
  <conditionalFormatting sqref="G44">
    <cfRule type="cellIs" dxfId="3167" priority="1278" operator="equal">
      <formula>"Very High"</formula>
    </cfRule>
    <cfRule type="cellIs" dxfId="3166" priority="1279" operator="equal">
      <formula>"High"</formula>
    </cfRule>
    <cfRule type="cellIs" dxfId="3165" priority="1280" operator="equal">
      <formula>"Moderate"</formula>
    </cfRule>
    <cfRule type="cellIs" dxfId="3164" priority="1281" operator="equal">
      <formula>"Low"</formula>
    </cfRule>
    <cfRule type="cellIs" dxfId="3163" priority="1282" operator="equal">
      <formula>"Very Low"</formula>
    </cfRule>
  </conditionalFormatting>
  <conditionalFormatting sqref="H44">
    <cfRule type="cellIs" dxfId="3162" priority="1273" operator="equal">
      <formula>"Very Low"</formula>
    </cfRule>
    <cfRule type="cellIs" dxfId="3161" priority="1274" operator="equal">
      <formula>"Low"</formula>
    </cfRule>
    <cfRule type="cellIs" dxfId="3160" priority="1275" operator="equal">
      <formula>"Moderate"</formula>
    </cfRule>
    <cfRule type="cellIs" dxfId="3159" priority="1276" operator="equal">
      <formula>"Very High"</formula>
    </cfRule>
    <cfRule type="cellIs" dxfId="3158" priority="1277" operator="equal">
      <formula>"High"</formula>
    </cfRule>
  </conditionalFormatting>
  <conditionalFormatting sqref="L40">
    <cfRule type="cellIs" dxfId="3157" priority="1268" operator="equal">
      <formula>" "</formula>
    </cfRule>
    <cfRule type="cellIs" dxfId="3156" priority="1271" operator="equal">
      <formula>"Not Reasonably Possible - Acceptable"</formula>
    </cfRule>
    <cfRule type="cellIs" dxfId="3155" priority="1272" operator="equal">
      <formula>"Reasonably Possible - Response Required"</formula>
    </cfRule>
  </conditionalFormatting>
  <conditionalFormatting sqref="F40">
    <cfRule type="cellIs" dxfId="3154" priority="1258" operator="equal">
      <formula>"Input here any additional Quality Risks"</formula>
    </cfRule>
    <cfRule type="containsBlanks" dxfId="3153" priority="1269">
      <formula>LEN(TRIM(F40))=0</formula>
    </cfRule>
    <cfRule type="cellIs" dxfId="3152" priority="1270" operator="notEqual">
      <formula>"Input here any additional Quality Risks"</formula>
    </cfRule>
  </conditionalFormatting>
  <conditionalFormatting sqref="N40">
    <cfRule type="expression" dxfId="3151" priority="1260">
      <formula>$L40=" "</formula>
    </cfRule>
    <cfRule type="expression" dxfId="3150" priority="1265">
      <formula>$L40="Assessment incomplete"</formula>
    </cfRule>
    <cfRule type="expression" dxfId="3149" priority="1266">
      <formula>$L40="Reasonably Possible - Response Required"</formula>
    </cfRule>
    <cfRule type="expression" dxfId="3148" priority="1267">
      <formula>$L40="Not Reasonably Possible - Acceptable"</formula>
    </cfRule>
  </conditionalFormatting>
  <conditionalFormatting sqref="M40">
    <cfRule type="expression" dxfId="3147" priority="1261">
      <formula>$L40=" "</formula>
    </cfRule>
    <cfRule type="expression" dxfId="3146" priority="1262">
      <formula>$L40="Assessment incomplete"</formula>
    </cfRule>
    <cfRule type="expression" dxfId="3145" priority="1263">
      <formula>$L40="Not Reasonably Possible - Acceptable"</formula>
    </cfRule>
    <cfRule type="expression" dxfId="3144" priority="1264">
      <formula>$L40="Reasonably Possible - Response Required"</formula>
    </cfRule>
  </conditionalFormatting>
  <conditionalFormatting sqref="P40">
    <cfRule type="expression" dxfId="3143" priority="1257">
      <formula>$L40=" "</formula>
    </cfRule>
  </conditionalFormatting>
  <conditionalFormatting sqref="B40">
    <cfRule type="containsBlanks" dxfId="3142" priority="1255">
      <formula>LEN(TRIM(B40))=0</formula>
    </cfRule>
    <cfRule type="notContainsBlanks" dxfId="3141" priority="1256">
      <formula>LEN(TRIM(B40))&gt;0</formula>
    </cfRule>
  </conditionalFormatting>
  <conditionalFormatting sqref="D40">
    <cfRule type="cellIs" dxfId="3140" priority="1252" operator="equal">
      <formula>"Input here any additional Quality Objective"</formula>
    </cfRule>
    <cfRule type="containsBlanks" dxfId="3139" priority="1253">
      <formula>LEN(TRIM(D40))=0</formula>
    </cfRule>
    <cfRule type="cellIs" dxfId="3138" priority="1254" operator="notEqual">
      <formula>"Input here any additional Quality Objective"</formula>
    </cfRule>
  </conditionalFormatting>
  <conditionalFormatting sqref="O40">
    <cfRule type="expression" dxfId="3137" priority="1249">
      <formula>$L40=" "</formula>
    </cfRule>
    <cfRule type="expression" dxfId="3136" priority="1250">
      <formula>$L40="Reasonably Possible - Response Required"</formula>
    </cfRule>
    <cfRule type="expression" dxfId="3135" priority="1251">
      <formula>$L40="Not Reasonably Possible - Acceptable"</formula>
    </cfRule>
  </conditionalFormatting>
  <conditionalFormatting sqref="L41">
    <cfRule type="cellIs" dxfId="3134" priority="1244" operator="equal">
      <formula>" "</formula>
    </cfRule>
    <cfRule type="cellIs" dxfId="3133" priority="1247" operator="equal">
      <formula>"Not Reasonably Possible - Acceptable"</formula>
    </cfRule>
    <cfRule type="cellIs" dxfId="3132" priority="1248" operator="equal">
      <formula>"Reasonably Possible - Response Required"</formula>
    </cfRule>
  </conditionalFormatting>
  <conditionalFormatting sqref="F41">
    <cfRule type="cellIs" dxfId="3131" priority="1234" operator="equal">
      <formula>"Input here any additional Quality Risks"</formula>
    </cfRule>
    <cfRule type="containsBlanks" dxfId="3130" priority="1245">
      <formula>LEN(TRIM(F41))=0</formula>
    </cfRule>
    <cfRule type="cellIs" dxfId="3129" priority="1246" operator="notEqual">
      <formula>"Input here any additional Quality Risks"</formula>
    </cfRule>
  </conditionalFormatting>
  <conditionalFormatting sqref="N41">
    <cfRule type="expression" dxfId="3128" priority="1236">
      <formula>$L41=" "</formula>
    </cfRule>
    <cfRule type="expression" dxfId="3127" priority="1241">
      <formula>$L41="Assessment incomplete"</formula>
    </cfRule>
    <cfRule type="expression" dxfId="3126" priority="1242">
      <formula>$L41="Reasonably Possible - Response Required"</formula>
    </cfRule>
    <cfRule type="expression" dxfId="3125" priority="1243">
      <formula>$L41="Not Reasonably Possible - Acceptable"</formula>
    </cfRule>
  </conditionalFormatting>
  <conditionalFormatting sqref="M41">
    <cfRule type="expression" dxfId="3124" priority="1237">
      <formula>$L41=" "</formula>
    </cfRule>
    <cfRule type="expression" dxfId="3123" priority="1238">
      <formula>$L41="Assessment incomplete"</formula>
    </cfRule>
    <cfRule type="expression" dxfId="3122" priority="1239">
      <formula>$L41="Not Reasonably Possible - Acceptable"</formula>
    </cfRule>
    <cfRule type="expression" dxfId="3121" priority="1240">
      <formula>$L41="Reasonably Possible - Response Required"</formula>
    </cfRule>
  </conditionalFormatting>
  <conditionalFormatting sqref="P41">
    <cfRule type="expression" dxfId="3120" priority="1233">
      <formula>$L41=" "</formula>
    </cfRule>
  </conditionalFormatting>
  <conditionalFormatting sqref="B41">
    <cfRule type="containsBlanks" dxfId="3119" priority="1231">
      <formula>LEN(TRIM(B41))=0</formula>
    </cfRule>
    <cfRule type="notContainsBlanks" dxfId="3118" priority="1232">
      <formula>LEN(TRIM(B41))&gt;0</formula>
    </cfRule>
  </conditionalFormatting>
  <conditionalFormatting sqref="D41">
    <cfRule type="cellIs" dxfId="3117" priority="1228" operator="equal">
      <formula>"Input here any additional Quality Objective"</formula>
    </cfRule>
    <cfRule type="containsBlanks" dxfId="3116" priority="1229">
      <formula>LEN(TRIM(D41))=0</formula>
    </cfRule>
    <cfRule type="cellIs" dxfId="3115" priority="1230" operator="notEqual">
      <formula>"Input here any additional Quality Objective"</formula>
    </cfRule>
  </conditionalFormatting>
  <conditionalFormatting sqref="H39:H43">
    <cfRule type="cellIs" dxfId="3114" priority="1223" operator="equal">
      <formula>"Very Low"</formula>
    </cfRule>
    <cfRule type="cellIs" dxfId="3113" priority="1224" operator="equal">
      <formula>"Low"</formula>
    </cfRule>
    <cfRule type="cellIs" dxfId="3112" priority="1225" operator="equal">
      <formula>"Moderate"</formula>
    </cfRule>
    <cfRule type="cellIs" dxfId="3111" priority="1226" operator="equal">
      <formula>"Very High"</formula>
    </cfRule>
    <cfRule type="cellIs" dxfId="3110" priority="1227" operator="equal">
      <formula>"High"</formula>
    </cfRule>
  </conditionalFormatting>
  <conditionalFormatting sqref="G39:G43">
    <cfRule type="cellIs" dxfId="3109" priority="1218" operator="equal">
      <formula>"Very High"</formula>
    </cfRule>
    <cfRule type="cellIs" dxfId="3108" priority="1219" operator="equal">
      <formula>"High"</formula>
    </cfRule>
    <cfRule type="cellIs" dxfId="3107" priority="1220" operator="equal">
      <formula>"Moderate"</formula>
    </cfRule>
    <cfRule type="cellIs" dxfId="3106" priority="1221" operator="equal">
      <formula>"Low"</formula>
    </cfRule>
    <cfRule type="cellIs" dxfId="3105" priority="1222" operator="equal">
      <formula>"Very Low"</formula>
    </cfRule>
  </conditionalFormatting>
  <conditionalFormatting sqref="O41">
    <cfRule type="expression" dxfId="3104" priority="1215">
      <formula>$L41=" "</formula>
    </cfRule>
    <cfRule type="expression" dxfId="3103" priority="1216">
      <formula>$L41="Reasonably Possible - Response Required"</formula>
    </cfRule>
    <cfRule type="expression" dxfId="3102" priority="1217">
      <formula>$L41="Not Reasonably Possible - Acceptable"</formula>
    </cfRule>
  </conditionalFormatting>
  <conditionalFormatting sqref="O43">
    <cfRule type="expression" dxfId="3101" priority="1212">
      <formula>$L43=" "</formula>
    </cfRule>
    <cfRule type="expression" dxfId="3100" priority="1213">
      <formula>$L43="Reasonably Possible - Response Required"</formula>
    </cfRule>
    <cfRule type="expression" dxfId="3099" priority="1214">
      <formula>$L43="Not Reasonably Possible - Acceptable"</formula>
    </cfRule>
  </conditionalFormatting>
  <conditionalFormatting sqref="L20">
    <cfRule type="cellIs" dxfId="3098" priority="1201" operator="equal">
      <formula>" "</formula>
    </cfRule>
    <cfRule type="cellIs" dxfId="3097" priority="1210" operator="equal">
      <formula>"Not Reasonably Possible - Acceptable"</formula>
    </cfRule>
    <cfRule type="cellIs" dxfId="3096" priority="1211" operator="equal">
      <formula>"Reasonably Possible - Response Required"</formula>
    </cfRule>
  </conditionalFormatting>
  <conditionalFormatting sqref="L17">
    <cfRule type="cellIs" dxfId="3095" priority="1207" operator="equal">
      <formula>"Assessment incomplete"</formula>
    </cfRule>
    <cfRule type="cellIs" dxfId="3094" priority="1208" operator="equal">
      <formula>"Not Reasonably Possible - Acceptable"</formula>
    </cfRule>
    <cfRule type="cellIs" dxfId="3093" priority="1209" operator="equal">
      <formula>"Reasonably Possible - Response Required"</formula>
    </cfRule>
  </conditionalFormatting>
  <conditionalFormatting sqref="F20">
    <cfRule type="cellIs" dxfId="3092" priority="1190" operator="equal">
      <formula>"Input here any additional Quality Risks"</formula>
    </cfRule>
    <cfRule type="containsBlanks" dxfId="3091" priority="1205">
      <formula>LEN(TRIM(F20))=0</formula>
    </cfRule>
    <cfRule type="cellIs" dxfId="3090" priority="1206" operator="notEqual">
      <formula>"Input here any additional Quality Risks"</formula>
    </cfRule>
  </conditionalFormatting>
  <conditionalFormatting sqref="N20">
    <cfRule type="expression" dxfId="3089" priority="1193">
      <formula>$L20=" "</formula>
    </cfRule>
    <cfRule type="expression" dxfId="3088" priority="1198">
      <formula>$L20="Assessment incomplete"</formula>
    </cfRule>
    <cfRule type="expression" dxfId="3087" priority="1199">
      <formula>$L20="Reasonably Possible - Response Required"</formula>
    </cfRule>
    <cfRule type="expression" dxfId="3086" priority="1200">
      <formula>$L20="Not Reasonably Possible - Acceptable"</formula>
    </cfRule>
  </conditionalFormatting>
  <conditionalFormatting sqref="M20">
    <cfRule type="expression" dxfId="3085" priority="1194">
      <formula>$L20=" "</formula>
    </cfRule>
    <cfRule type="expression" dxfId="3084" priority="1195">
      <formula>$L20="Assessment incomplete"</formula>
    </cfRule>
    <cfRule type="expression" dxfId="3083" priority="1196">
      <formula>$L20="Not Reasonably Possible - Acceptable"</formula>
    </cfRule>
    <cfRule type="expression" dxfId="3082" priority="1197">
      <formula>$L20="Reasonably Possible - Response Required"</formula>
    </cfRule>
  </conditionalFormatting>
  <conditionalFormatting sqref="M17">
    <cfRule type="expression" dxfId="3081" priority="1187">
      <formula>$L17="Assessment incomplete"</formula>
    </cfRule>
    <cfRule type="expression" dxfId="3080" priority="1188">
      <formula>$L17="Not Reasonably Possible - Acceptable"</formula>
    </cfRule>
    <cfRule type="expression" dxfId="3079" priority="1189">
      <formula>$L17="Reasonably Possible - Response Required"</formula>
    </cfRule>
  </conditionalFormatting>
  <conditionalFormatting sqref="P17">
    <cfRule type="expression" dxfId="3078" priority="1186">
      <formula>$L17="Assessment incomplete"</formula>
    </cfRule>
  </conditionalFormatting>
  <conditionalFormatting sqref="P20">
    <cfRule type="expression" dxfId="3077" priority="1185">
      <formula>$L20=" "</formula>
    </cfRule>
  </conditionalFormatting>
  <conditionalFormatting sqref="O17">
    <cfRule type="expression" dxfId="3076" priority="1172">
      <formula>$L17="Assessment incomplete"</formula>
    </cfRule>
    <cfRule type="expression" dxfId="3075" priority="1173">
      <formula>$L17="Reasonably Possible - Response Required"</formula>
    </cfRule>
    <cfRule type="expression" dxfId="3074" priority="1174">
      <formula>$L17="Not Reasonably Possible - Acceptable"</formula>
    </cfRule>
  </conditionalFormatting>
  <conditionalFormatting sqref="O20">
    <cfRule type="expression" dxfId="3073" priority="1169">
      <formula>$L20=" "</formula>
    </cfRule>
    <cfRule type="expression" dxfId="3072" priority="1170">
      <formula>$L20="Reasonably Possible - Response Required"</formula>
    </cfRule>
    <cfRule type="expression" dxfId="3071" priority="1171">
      <formula>$L20="Not Reasonably Possible - Acceptable"</formula>
    </cfRule>
  </conditionalFormatting>
  <conditionalFormatting sqref="L26">
    <cfRule type="cellIs" dxfId="3070" priority="1158" operator="equal">
      <formula>" "</formula>
    </cfRule>
    <cfRule type="cellIs" dxfId="3069" priority="1167" operator="equal">
      <formula>"Not Reasonably Possible - Acceptable"</formula>
    </cfRule>
    <cfRule type="cellIs" dxfId="3068" priority="1168" operator="equal">
      <formula>"Reasonably Possible - Response Required"</formula>
    </cfRule>
  </conditionalFormatting>
  <conditionalFormatting sqref="L21">
    <cfRule type="cellIs" dxfId="3067" priority="1164" operator="equal">
      <formula>"Assessment incomplete"</formula>
    </cfRule>
    <cfRule type="cellIs" dxfId="3066" priority="1165" operator="equal">
      <formula>"Not Reasonably Possible - Acceptable"</formula>
    </cfRule>
    <cfRule type="cellIs" dxfId="3065" priority="1166" operator="equal">
      <formula>"Reasonably Possible - Response Required"</formula>
    </cfRule>
  </conditionalFormatting>
  <conditionalFormatting sqref="F26">
    <cfRule type="cellIs" dxfId="3064" priority="1147" operator="equal">
      <formula>"Input here any additional Quality Risks"</formula>
    </cfRule>
    <cfRule type="containsBlanks" dxfId="3063" priority="1162">
      <formula>LEN(TRIM(F26))=0</formula>
    </cfRule>
    <cfRule type="cellIs" dxfId="3062" priority="1163" operator="notEqual">
      <formula>"Input here any additional Quality Risks"</formula>
    </cfRule>
  </conditionalFormatting>
  <conditionalFormatting sqref="N26">
    <cfRule type="expression" dxfId="3061" priority="1150">
      <formula>$L26=" "</formula>
    </cfRule>
    <cfRule type="expression" dxfId="3060" priority="1155">
      <formula>$L26="Assessment incomplete"</formula>
    </cfRule>
    <cfRule type="expression" dxfId="3059" priority="1156">
      <formula>$L26="Reasonably Possible - Response Required"</formula>
    </cfRule>
    <cfRule type="expression" dxfId="3058" priority="1157">
      <formula>$L26="Not Reasonably Possible - Acceptable"</formula>
    </cfRule>
  </conditionalFormatting>
  <conditionalFormatting sqref="M26">
    <cfRule type="expression" dxfId="3057" priority="1151">
      <formula>$L26=" "</formula>
    </cfRule>
    <cfRule type="expression" dxfId="3056" priority="1152">
      <formula>$L26="Assessment incomplete"</formula>
    </cfRule>
    <cfRule type="expression" dxfId="3055" priority="1153">
      <formula>$L26="Not Reasonably Possible - Acceptable"</formula>
    </cfRule>
    <cfRule type="expression" dxfId="3054" priority="1154">
      <formula>$L26="Reasonably Possible - Response Required"</formula>
    </cfRule>
  </conditionalFormatting>
  <conditionalFormatting sqref="M21">
    <cfRule type="expression" dxfId="3053" priority="1144">
      <formula>$L21="Assessment incomplete"</formula>
    </cfRule>
    <cfRule type="expression" dxfId="3052" priority="1145">
      <formula>$L21="Not Reasonably Possible - Acceptable"</formula>
    </cfRule>
    <cfRule type="expression" dxfId="3051" priority="1146">
      <formula>$L21="Reasonably Possible - Response Required"</formula>
    </cfRule>
  </conditionalFormatting>
  <conditionalFormatting sqref="P21">
    <cfRule type="expression" dxfId="3050" priority="1143">
      <formula>$L21="Assessment incomplete"</formula>
    </cfRule>
  </conditionalFormatting>
  <conditionalFormatting sqref="P26">
    <cfRule type="expression" dxfId="3049" priority="1142">
      <formula>$L26=" "</formula>
    </cfRule>
  </conditionalFormatting>
  <conditionalFormatting sqref="O21">
    <cfRule type="expression" dxfId="3048" priority="1129">
      <formula>$L21="Assessment incomplete"</formula>
    </cfRule>
    <cfRule type="expression" dxfId="3047" priority="1130">
      <formula>$L21="Reasonably Possible - Response Required"</formula>
    </cfRule>
    <cfRule type="expression" dxfId="3046" priority="1131">
      <formula>$L21="Not Reasonably Possible - Acceptable"</formula>
    </cfRule>
  </conditionalFormatting>
  <conditionalFormatting sqref="O26">
    <cfRule type="expression" dxfId="3045" priority="1126">
      <formula>$L26=" "</formula>
    </cfRule>
    <cfRule type="expression" dxfId="3044" priority="1127">
      <formula>$L26="Reasonably Possible - Response Required"</formula>
    </cfRule>
    <cfRule type="expression" dxfId="3043" priority="1128">
      <formula>$L26="Not Reasonably Possible - Acceptable"</formula>
    </cfRule>
  </conditionalFormatting>
  <conditionalFormatting sqref="L29">
    <cfRule type="cellIs" dxfId="3042" priority="1115" operator="equal">
      <formula>" "</formula>
    </cfRule>
    <cfRule type="cellIs" dxfId="3041" priority="1124" operator="equal">
      <formula>"Not Reasonably Possible - Acceptable"</formula>
    </cfRule>
    <cfRule type="cellIs" dxfId="3040" priority="1125" operator="equal">
      <formula>"Reasonably Possible - Response Required"</formula>
    </cfRule>
  </conditionalFormatting>
  <conditionalFormatting sqref="L27">
    <cfRule type="cellIs" dxfId="3039" priority="1121" operator="equal">
      <formula>"Assessment incomplete"</formula>
    </cfRule>
    <cfRule type="cellIs" dxfId="3038" priority="1122" operator="equal">
      <formula>"Not Reasonably Possible - Acceptable"</formula>
    </cfRule>
    <cfRule type="cellIs" dxfId="3037" priority="1123" operator="equal">
      <formula>"Reasonably Possible - Response Required"</formula>
    </cfRule>
  </conditionalFormatting>
  <conditionalFormatting sqref="F29">
    <cfRule type="cellIs" dxfId="3036" priority="1104" operator="equal">
      <formula>"Input here any additional Quality Risks"</formula>
    </cfRule>
    <cfRule type="containsBlanks" dxfId="3035" priority="1119">
      <formula>LEN(TRIM(F29))=0</formula>
    </cfRule>
    <cfRule type="cellIs" dxfId="3034" priority="1120" operator="notEqual">
      <formula>"Input here any additional Quality Risks"</formula>
    </cfRule>
  </conditionalFormatting>
  <conditionalFormatting sqref="N29">
    <cfRule type="expression" dxfId="3033" priority="1107">
      <formula>$L29=" "</formula>
    </cfRule>
    <cfRule type="expression" dxfId="3032" priority="1112">
      <formula>$L29="Assessment incomplete"</formula>
    </cfRule>
    <cfRule type="expression" dxfId="3031" priority="1113">
      <formula>$L29="Reasonably Possible - Response Required"</formula>
    </cfRule>
    <cfRule type="expression" dxfId="3030" priority="1114">
      <formula>$L29="Not Reasonably Possible - Acceptable"</formula>
    </cfRule>
  </conditionalFormatting>
  <conditionalFormatting sqref="M29">
    <cfRule type="expression" dxfId="3029" priority="1108">
      <formula>$L29=" "</formula>
    </cfRule>
    <cfRule type="expression" dxfId="3028" priority="1109">
      <formula>$L29="Assessment incomplete"</formula>
    </cfRule>
    <cfRule type="expression" dxfId="3027" priority="1110">
      <formula>$L29="Not Reasonably Possible - Acceptable"</formula>
    </cfRule>
    <cfRule type="expression" dxfId="3026" priority="1111">
      <formula>$L29="Reasonably Possible - Response Required"</formula>
    </cfRule>
  </conditionalFormatting>
  <conditionalFormatting sqref="M27">
    <cfRule type="expression" dxfId="3025" priority="1101">
      <formula>$L27="Assessment incomplete"</formula>
    </cfRule>
    <cfRule type="expression" dxfId="3024" priority="1102">
      <formula>$L27="Not Reasonably Possible - Acceptable"</formula>
    </cfRule>
    <cfRule type="expression" dxfId="3023" priority="1103">
      <formula>$L27="Reasonably Possible - Response Required"</formula>
    </cfRule>
  </conditionalFormatting>
  <conditionalFormatting sqref="P27">
    <cfRule type="expression" dxfId="3022" priority="1100">
      <formula>$L27="Assessment incomplete"</formula>
    </cfRule>
  </conditionalFormatting>
  <conditionalFormatting sqref="P29">
    <cfRule type="expression" dxfId="3021" priority="1099">
      <formula>$L29=" "</formula>
    </cfRule>
  </conditionalFormatting>
  <conditionalFormatting sqref="O27">
    <cfRule type="expression" dxfId="3020" priority="1086">
      <formula>$L27="Assessment incomplete"</formula>
    </cfRule>
    <cfRule type="expression" dxfId="3019" priority="1087">
      <formula>$L27="Reasonably Possible - Response Required"</formula>
    </cfRule>
    <cfRule type="expression" dxfId="3018" priority="1088">
      <formula>$L27="Not Reasonably Possible - Acceptable"</formula>
    </cfRule>
  </conditionalFormatting>
  <conditionalFormatting sqref="O29">
    <cfRule type="expression" dxfId="3017" priority="1083">
      <formula>$L29=" "</formula>
    </cfRule>
    <cfRule type="expression" dxfId="3016" priority="1084">
      <formula>$L29="Reasonably Possible - Response Required"</formula>
    </cfRule>
    <cfRule type="expression" dxfId="3015" priority="1085">
      <formula>$L29="Not Reasonably Possible - Acceptable"</formula>
    </cfRule>
  </conditionalFormatting>
  <conditionalFormatting sqref="O32">
    <cfRule type="expression" dxfId="3014" priority="1040">
      <formula>$L32=" "</formula>
    </cfRule>
    <cfRule type="expression" dxfId="3013" priority="1041">
      <formula>$L32="Reasonably Possible - Response Required"</formula>
    </cfRule>
    <cfRule type="expression" dxfId="3012" priority="1042">
      <formula>$L32="Not Reasonably Possible - Acceptable"</formula>
    </cfRule>
  </conditionalFormatting>
  <conditionalFormatting sqref="L32">
    <cfRule type="cellIs" dxfId="3011" priority="1072" operator="equal">
      <formula>" "</formula>
    </cfRule>
    <cfRule type="cellIs" dxfId="3010" priority="1081" operator="equal">
      <formula>"Not Reasonably Possible - Acceptable"</formula>
    </cfRule>
    <cfRule type="cellIs" dxfId="3009" priority="1082" operator="equal">
      <formula>"Reasonably Possible - Response Required"</formula>
    </cfRule>
  </conditionalFormatting>
  <conditionalFormatting sqref="L30">
    <cfRule type="cellIs" dxfId="3008" priority="1078" operator="equal">
      <formula>"Assessment incomplete"</formula>
    </cfRule>
    <cfRule type="cellIs" dxfId="3007" priority="1079" operator="equal">
      <formula>"Not Reasonably Possible - Acceptable"</formula>
    </cfRule>
    <cfRule type="cellIs" dxfId="3006" priority="1080" operator="equal">
      <formula>"Reasonably Possible - Response Required"</formula>
    </cfRule>
  </conditionalFormatting>
  <conditionalFormatting sqref="F32">
    <cfRule type="cellIs" dxfId="3005" priority="1061" operator="equal">
      <formula>"Input here any additional Quality Risks"</formula>
    </cfRule>
    <cfRule type="containsBlanks" dxfId="3004" priority="1076">
      <formula>LEN(TRIM(F32))=0</formula>
    </cfRule>
    <cfRule type="cellIs" dxfId="3003" priority="1077" operator="notEqual">
      <formula>"Input here any additional Quality Risks"</formula>
    </cfRule>
  </conditionalFormatting>
  <conditionalFormatting sqref="N32">
    <cfRule type="expression" dxfId="3002" priority="1064">
      <formula>$L32=" "</formula>
    </cfRule>
    <cfRule type="expression" dxfId="3001" priority="1069">
      <formula>$L32="Assessment incomplete"</formula>
    </cfRule>
    <cfRule type="expression" dxfId="3000" priority="1070">
      <formula>$L32="Reasonably Possible - Response Required"</formula>
    </cfRule>
    <cfRule type="expression" dxfId="2999" priority="1071">
      <formula>$L32="Not Reasonably Possible - Acceptable"</formula>
    </cfRule>
  </conditionalFormatting>
  <conditionalFormatting sqref="M32">
    <cfRule type="expression" dxfId="2998" priority="1065">
      <formula>$L32=" "</formula>
    </cfRule>
    <cfRule type="expression" dxfId="2997" priority="1066">
      <formula>$L32="Assessment incomplete"</formula>
    </cfRule>
    <cfRule type="expression" dxfId="2996" priority="1067">
      <formula>$L32="Not Reasonably Possible - Acceptable"</formula>
    </cfRule>
    <cfRule type="expression" dxfId="2995" priority="1068">
      <formula>$L32="Reasonably Possible - Response Required"</formula>
    </cfRule>
  </conditionalFormatting>
  <conditionalFormatting sqref="M30">
    <cfRule type="expression" dxfId="2994" priority="1058">
      <formula>$L30="Assessment incomplete"</formula>
    </cfRule>
    <cfRule type="expression" dxfId="2993" priority="1059">
      <formula>$L30="Not Reasonably Possible - Acceptable"</formula>
    </cfRule>
    <cfRule type="expression" dxfId="2992" priority="1060">
      <formula>$L30="Reasonably Possible - Response Required"</formula>
    </cfRule>
  </conditionalFormatting>
  <conditionalFormatting sqref="P30">
    <cfRule type="expression" dxfId="2991" priority="1057">
      <formula>$L30="Assessment incomplete"</formula>
    </cfRule>
  </conditionalFormatting>
  <conditionalFormatting sqref="P32">
    <cfRule type="expression" dxfId="2990" priority="1056">
      <formula>$L32=" "</formula>
    </cfRule>
  </conditionalFormatting>
  <conditionalFormatting sqref="O30">
    <cfRule type="expression" dxfId="2989" priority="1043">
      <formula>$L30="Assessment incomplete"</formula>
    </cfRule>
    <cfRule type="expression" dxfId="2988" priority="1044">
      <formula>$L30="Reasonably Possible - Response Required"</formula>
    </cfRule>
    <cfRule type="expression" dxfId="2987" priority="1045">
      <formula>$L30="Not Reasonably Possible - Acceptable"</formula>
    </cfRule>
  </conditionalFormatting>
  <conditionalFormatting sqref="O37">
    <cfRule type="expression" dxfId="2986" priority="997">
      <formula>$L37=" "</formula>
    </cfRule>
    <cfRule type="expression" dxfId="2985" priority="998">
      <formula>$L37="Reasonably Possible - Response Required"</formula>
    </cfRule>
    <cfRule type="expression" dxfId="2984" priority="999">
      <formula>$L37="Not Reasonably Possible - Acceptable"</formula>
    </cfRule>
  </conditionalFormatting>
  <conditionalFormatting sqref="L37">
    <cfRule type="cellIs" dxfId="2983" priority="1029" operator="equal">
      <formula>" "</formula>
    </cfRule>
    <cfRule type="cellIs" dxfId="2982" priority="1038" operator="equal">
      <formula>"Not Reasonably Possible - Acceptable"</formula>
    </cfRule>
    <cfRule type="cellIs" dxfId="2981" priority="1039" operator="equal">
      <formula>"Reasonably Possible - Response Required"</formula>
    </cfRule>
  </conditionalFormatting>
  <conditionalFormatting sqref="L33">
    <cfRule type="cellIs" dxfId="2980" priority="1035" operator="equal">
      <formula>"Assessment incomplete"</formula>
    </cfRule>
    <cfRule type="cellIs" dxfId="2979" priority="1036" operator="equal">
      <formula>"Not Reasonably Possible - Acceptable"</formula>
    </cfRule>
    <cfRule type="cellIs" dxfId="2978" priority="1037" operator="equal">
      <formula>"Reasonably Possible - Response Required"</formula>
    </cfRule>
  </conditionalFormatting>
  <conditionalFormatting sqref="F37">
    <cfRule type="cellIs" dxfId="2977" priority="1018" operator="equal">
      <formula>"Input here any additional Quality Risks"</formula>
    </cfRule>
    <cfRule type="containsBlanks" dxfId="2976" priority="1033">
      <formula>LEN(TRIM(F37))=0</formula>
    </cfRule>
    <cfRule type="cellIs" dxfId="2975" priority="1034" operator="notEqual">
      <formula>"Input here any additional Quality Risks"</formula>
    </cfRule>
  </conditionalFormatting>
  <conditionalFormatting sqref="N37">
    <cfRule type="expression" dxfId="2974" priority="1021">
      <formula>$L37=" "</formula>
    </cfRule>
    <cfRule type="expression" dxfId="2973" priority="1026">
      <formula>$L37="Assessment incomplete"</formula>
    </cfRule>
    <cfRule type="expression" dxfId="2972" priority="1027">
      <formula>$L37="Reasonably Possible - Response Required"</formula>
    </cfRule>
    <cfRule type="expression" dxfId="2971" priority="1028">
      <formula>$L37="Not Reasonably Possible - Acceptable"</formula>
    </cfRule>
  </conditionalFormatting>
  <conditionalFormatting sqref="M37">
    <cfRule type="expression" dxfId="2970" priority="1022">
      <formula>$L37=" "</formula>
    </cfRule>
    <cfRule type="expression" dxfId="2969" priority="1023">
      <formula>$L37="Assessment incomplete"</formula>
    </cfRule>
    <cfRule type="expression" dxfId="2968" priority="1024">
      <formula>$L37="Not Reasonably Possible - Acceptable"</formula>
    </cfRule>
    <cfRule type="expression" dxfId="2967" priority="1025">
      <formula>$L37="Reasonably Possible - Response Required"</formula>
    </cfRule>
  </conditionalFormatting>
  <conditionalFormatting sqref="M33">
    <cfRule type="expression" dxfId="2966" priority="1015">
      <formula>$L33="Assessment incomplete"</formula>
    </cfRule>
    <cfRule type="expression" dxfId="2965" priority="1016">
      <formula>$L33="Not Reasonably Possible - Acceptable"</formula>
    </cfRule>
    <cfRule type="expression" dxfId="2964" priority="1017">
      <formula>$L33="Reasonably Possible - Response Required"</formula>
    </cfRule>
  </conditionalFormatting>
  <conditionalFormatting sqref="P33">
    <cfRule type="expression" dxfId="2963" priority="1014">
      <formula>$L33="Assessment incomplete"</formula>
    </cfRule>
  </conditionalFormatting>
  <conditionalFormatting sqref="P37">
    <cfRule type="expression" dxfId="2962" priority="1013">
      <formula>$L37=" "</formula>
    </cfRule>
  </conditionalFormatting>
  <conditionalFormatting sqref="O33">
    <cfRule type="expression" dxfId="2961" priority="1000">
      <formula>$L33="Assessment incomplete"</formula>
    </cfRule>
    <cfRule type="expression" dxfId="2960" priority="1001">
      <formula>$L33="Reasonably Possible - Response Required"</formula>
    </cfRule>
    <cfRule type="expression" dxfId="2959" priority="1002">
      <formula>$L33="Not Reasonably Possible - Acceptable"</formula>
    </cfRule>
  </conditionalFormatting>
  <conditionalFormatting sqref="G38">
    <cfRule type="cellIs" dxfId="2958" priority="992" operator="equal">
      <formula>"Very High"</formula>
    </cfRule>
    <cfRule type="cellIs" dxfId="2957" priority="993" operator="equal">
      <formula>"High"</formula>
    </cfRule>
    <cfRule type="cellIs" dxfId="2956" priority="994" operator="equal">
      <formula>"Moderate"</formula>
    </cfRule>
    <cfRule type="cellIs" dxfId="2955" priority="995" operator="equal">
      <formula>"Low"</formula>
    </cfRule>
    <cfRule type="cellIs" dxfId="2954" priority="996" operator="equal">
      <formula>"Very Low"</formula>
    </cfRule>
  </conditionalFormatting>
  <conditionalFormatting sqref="H38">
    <cfRule type="cellIs" dxfId="2953" priority="987" operator="equal">
      <formula>"Very Low"</formula>
    </cfRule>
    <cfRule type="cellIs" dxfId="2952" priority="988" operator="equal">
      <formula>"Low"</formula>
    </cfRule>
    <cfRule type="cellIs" dxfId="2951" priority="989" operator="equal">
      <formula>"Moderate"</formula>
    </cfRule>
    <cfRule type="cellIs" dxfId="2950" priority="990" operator="equal">
      <formula>"Very High"</formula>
    </cfRule>
    <cfRule type="cellIs" dxfId="2949" priority="991" operator="equal">
      <formula>"High"</formula>
    </cfRule>
  </conditionalFormatting>
  <conditionalFormatting sqref="L12">
    <cfRule type="cellIs" dxfId="2948" priority="984" operator="equal">
      <formula>"Assessment incomplete"</formula>
    </cfRule>
    <cfRule type="cellIs" dxfId="2947" priority="985" operator="equal">
      <formula>"Not Reasonably Possible - Acceptable"</formula>
    </cfRule>
    <cfRule type="cellIs" dxfId="2946" priority="986" operator="equal">
      <formula>"Reasonably Possible - Response Required"</formula>
    </cfRule>
  </conditionalFormatting>
  <conditionalFormatting sqref="M12">
    <cfRule type="expression" dxfId="2945" priority="977">
      <formula>$L12="Assessment incomplete"</formula>
    </cfRule>
    <cfRule type="expression" dxfId="2944" priority="978">
      <formula>$L12="Not Reasonably Possible - Acceptable"</formula>
    </cfRule>
    <cfRule type="expression" dxfId="2943" priority="979">
      <formula>$L12="Reasonably Possible - Response Required"</formula>
    </cfRule>
  </conditionalFormatting>
  <conditionalFormatting sqref="P12">
    <cfRule type="expression" dxfId="2942" priority="976">
      <formula>$L12="Assessment incomplete"</formula>
    </cfRule>
  </conditionalFormatting>
  <conditionalFormatting sqref="H12">
    <cfRule type="cellIs" dxfId="2941" priority="971" operator="equal">
      <formula>"Very Low"</formula>
    </cfRule>
    <cfRule type="cellIs" dxfId="2940" priority="972" operator="equal">
      <formula>"Low"</formula>
    </cfRule>
    <cfRule type="cellIs" dxfId="2939" priority="973" operator="equal">
      <formula>"Moderate"</formula>
    </cfRule>
    <cfRule type="cellIs" dxfId="2938" priority="974" operator="equal">
      <formula>"Very High"</formula>
    </cfRule>
    <cfRule type="cellIs" dxfId="2937" priority="975" operator="equal">
      <formula>"High"</formula>
    </cfRule>
  </conditionalFormatting>
  <conditionalFormatting sqref="G12">
    <cfRule type="cellIs" dxfId="2936" priority="966" operator="equal">
      <formula>"Very High"</formula>
    </cfRule>
    <cfRule type="cellIs" dxfId="2935" priority="967" operator="equal">
      <formula>"High"</formula>
    </cfRule>
    <cfRule type="cellIs" dxfId="2934" priority="968" operator="equal">
      <formula>"Moderate"</formula>
    </cfRule>
    <cfRule type="cellIs" dxfId="2933" priority="969" operator="equal">
      <formula>"Low"</formula>
    </cfRule>
    <cfRule type="cellIs" dxfId="2932" priority="970" operator="equal">
      <formula>"Very Low"</formula>
    </cfRule>
  </conditionalFormatting>
  <conditionalFormatting sqref="O12">
    <cfRule type="expression" dxfId="2931" priority="963">
      <formula>$L12="Assessment incomplete"</formula>
    </cfRule>
    <cfRule type="expression" dxfId="2930" priority="964">
      <formula>$L12="Reasonably Possible - Response Required"</formula>
    </cfRule>
    <cfRule type="expression" dxfId="2929" priority="965">
      <formula>$L12="Not Reasonably Possible - Acceptable"</formula>
    </cfRule>
  </conditionalFormatting>
  <conditionalFormatting sqref="L13">
    <cfRule type="cellIs" dxfId="2928" priority="960" operator="equal">
      <formula>"Assessment incomplete"</formula>
    </cfRule>
    <cfRule type="cellIs" dxfId="2927" priority="961" operator="equal">
      <formula>"Not Reasonably Possible - Acceptable"</formula>
    </cfRule>
    <cfRule type="cellIs" dxfId="2926" priority="962" operator="equal">
      <formula>"Reasonably Possible - Response Required"</formula>
    </cfRule>
  </conditionalFormatting>
  <conditionalFormatting sqref="M13">
    <cfRule type="expression" dxfId="2925" priority="953">
      <formula>$L13="Assessment incomplete"</formula>
    </cfRule>
    <cfRule type="expression" dxfId="2924" priority="954">
      <formula>$L13="Not Reasonably Possible - Acceptable"</formula>
    </cfRule>
    <cfRule type="expression" dxfId="2923" priority="955">
      <formula>$L13="Reasonably Possible - Response Required"</formula>
    </cfRule>
  </conditionalFormatting>
  <conditionalFormatting sqref="P13">
    <cfRule type="expression" dxfId="2922" priority="952">
      <formula>$L13="Assessment incomplete"</formula>
    </cfRule>
  </conditionalFormatting>
  <conditionalFormatting sqref="H13">
    <cfRule type="cellIs" dxfId="2921" priority="947" operator="equal">
      <formula>"Very Low"</formula>
    </cfRule>
    <cfRule type="cellIs" dxfId="2920" priority="948" operator="equal">
      <formula>"Low"</formula>
    </cfRule>
    <cfRule type="cellIs" dxfId="2919" priority="949" operator="equal">
      <formula>"Moderate"</formula>
    </cfRule>
    <cfRule type="cellIs" dxfId="2918" priority="950" operator="equal">
      <formula>"Very High"</formula>
    </cfRule>
    <cfRule type="cellIs" dxfId="2917" priority="951" operator="equal">
      <formula>"High"</formula>
    </cfRule>
  </conditionalFormatting>
  <conditionalFormatting sqref="G13">
    <cfRule type="cellIs" dxfId="2916" priority="942" operator="equal">
      <formula>"Very High"</formula>
    </cfRule>
    <cfRule type="cellIs" dxfId="2915" priority="943" operator="equal">
      <formula>"High"</formula>
    </cfRule>
    <cfRule type="cellIs" dxfId="2914" priority="944" operator="equal">
      <formula>"Moderate"</formula>
    </cfRule>
    <cfRule type="cellIs" dxfId="2913" priority="945" operator="equal">
      <formula>"Low"</formula>
    </cfRule>
    <cfRule type="cellIs" dxfId="2912" priority="946" operator="equal">
      <formula>"Very Low"</formula>
    </cfRule>
  </conditionalFormatting>
  <conditionalFormatting sqref="O13">
    <cfRule type="expression" dxfId="2911" priority="939">
      <formula>$L13="Assessment incomplete"</formula>
    </cfRule>
    <cfRule type="expression" dxfId="2910" priority="940">
      <formula>$L13="Reasonably Possible - Response Required"</formula>
    </cfRule>
    <cfRule type="expression" dxfId="2909" priority="941">
      <formula>$L13="Not Reasonably Possible - Acceptable"</formula>
    </cfRule>
  </conditionalFormatting>
  <conditionalFormatting sqref="L14">
    <cfRule type="cellIs" dxfId="2908" priority="936" operator="equal">
      <formula>"Assessment incomplete"</formula>
    </cfRule>
    <cfRule type="cellIs" dxfId="2907" priority="937" operator="equal">
      <formula>"Not Reasonably Possible - Acceptable"</formula>
    </cfRule>
    <cfRule type="cellIs" dxfId="2906" priority="938" operator="equal">
      <formula>"Reasonably Possible - Response Required"</formula>
    </cfRule>
  </conditionalFormatting>
  <conditionalFormatting sqref="M14">
    <cfRule type="expression" dxfId="2905" priority="929">
      <formula>$L14="Assessment incomplete"</formula>
    </cfRule>
    <cfRule type="expression" dxfId="2904" priority="930">
      <formula>$L14="Not Reasonably Possible - Acceptable"</formula>
    </cfRule>
    <cfRule type="expression" dxfId="2903" priority="931">
      <formula>$L14="Reasonably Possible - Response Required"</formula>
    </cfRule>
  </conditionalFormatting>
  <conditionalFormatting sqref="P14">
    <cfRule type="expression" dxfId="2902" priority="928">
      <formula>$L14="Assessment incomplete"</formula>
    </cfRule>
  </conditionalFormatting>
  <conditionalFormatting sqref="H14">
    <cfRule type="cellIs" dxfId="2901" priority="923" operator="equal">
      <formula>"Very Low"</formula>
    </cfRule>
    <cfRule type="cellIs" dxfId="2900" priority="924" operator="equal">
      <formula>"Low"</formula>
    </cfRule>
    <cfRule type="cellIs" dxfId="2899" priority="925" operator="equal">
      <formula>"Moderate"</formula>
    </cfRule>
    <cfRule type="cellIs" dxfId="2898" priority="926" operator="equal">
      <formula>"Very High"</formula>
    </cfRule>
    <cfRule type="cellIs" dxfId="2897" priority="927" operator="equal">
      <formula>"High"</formula>
    </cfRule>
  </conditionalFormatting>
  <conditionalFormatting sqref="G14">
    <cfRule type="cellIs" dxfId="2896" priority="918" operator="equal">
      <formula>"Very High"</formula>
    </cfRule>
    <cfRule type="cellIs" dxfId="2895" priority="919" operator="equal">
      <formula>"High"</formula>
    </cfRule>
    <cfRule type="cellIs" dxfId="2894" priority="920" operator="equal">
      <formula>"Moderate"</formula>
    </cfRule>
    <cfRule type="cellIs" dxfId="2893" priority="921" operator="equal">
      <formula>"Low"</formula>
    </cfRule>
    <cfRule type="cellIs" dxfId="2892" priority="922" operator="equal">
      <formula>"Very Low"</formula>
    </cfRule>
  </conditionalFormatting>
  <conditionalFormatting sqref="O14">
    <cfRule type="expression" dxfId="2891" priority="915">
      <formula>$L14="Assessment incomplete"</formula>
    </cfRule>
    <cfRule type="expression" dxfId="2890" priority="916">
      <formula>$L14="Reasonably Possible - Response Required"</formula>
    </cfRule>
    <cfRule type="expression" dxfId="2889" priority="917">
      <formula>$L14="Not Reasonably Possible - Acceptable"</formula>
    </cfRule>
  </conditionalFormatting>
  <conditionalFormatting sqref="L15">
    <cfRule type="cellIs" dxfId="2888" priority="912" operator="equal">
      <formula>"Assessment incomplete"</formula>
    </cfRule>
    <cfRule type="cellIs" dxfId="2887" priority="913" operator="equal">
      <formula>"Not Reasonably Possible - Acceptable"</formula>
    </cfRule>
    <cfRule type="cellIs" dxfId="2886" priority="914" operator="equal">
      <formula>"Reasonably Possible - Response Required"</formula>
    </cfRule>
  </conditionalFormatting>
  <conditionalFormatting sqref="M15">
    <cfRule type="expression" dxfId="2885" priority="905">
      <formula>$L15="Assessment incomplete"</formula>
    </cfRule>
    <cfRule type="expression" dxfId="2884" priority="906">
      <formula>$L15="Not Reasonably Possible - Acceptable"</formula>
    </cfRule>
    <cfRule type="expression" dxfId="2883" priority="907">
      <formula>$L15="Reasonably Possible - Response Required"</formula>
    </cfRule>
  </conditionalFormatting>
  <conditionalFormatting sqref="P15">
    <cfRule type="expression" dxfId="2882" priority="904">
      <formula>$L15="Assessment incomplete"</formula>
    </cfRule>
  </conditionalFormatting>
  <conditionalFormatting sqref="H15">
    <cfRule type="cellIs" dxfId="2881" priority="899" operator="equal">
      <formula>"Very Low"</formula>
    </cfRule>
    <cfRule type="cellIs" dxfId="2880" priority="900" operator="equal">
      <formula>"Low"</formula>
    </cfRule>
    <cfRule type="cellIs" dxfId="2879" priority="901" operator="equal">
      <formula>"Moderate"</formula>
    </cfRule>
    <cfRule type="cellIs" dxfId="2878" priority="902" operator="equal">
      <formula>"Very High"</formula>
    </cfRule>
    <cfRule type="cellIs" dxfId="2877" priority="903" operator="equal">
      <formula>"High"</formula>
    </cfRule>
  </conditionalFormatting>
  <conditionalFormatting sqref="G15">
    <cfRule type="cellIs" dxfId="2876" priority="894" operator="equal">
      <formula>"Very High"</formula>
    </cfRule>
    <cfRule type="cellIs" dxfId="2875" priority="895" operator="equal">
      <formula>"High"</formula>
    </cfRule>
    <cfRule type="cellIs" dxfId="2874" priority="896" operator="equal">
      <formula>"Moderate"</formula>
    </cfRule>
    <cfRule type="cellIs" dxfId="2873" priority="897" operator="equal">
      <formula>"Low"</formula>
    </cfRule>
    <cfRule type="cellIs" dxfId="2872" priority="898" operator="equal">
      <formula>"Very Low"</formula>
    </cfRule>
  </conditionalFormatting>
  <conditionalFormatting sqref="O15">
    <cfRule type="expression" dxfId="2871" priority="891">
      <formula>$L15="Assessment incomplete"</formula>
    </cfRule>
    <cfRule type="expression" dxfId="2870" priority="892">
      <formula>$L15="Reasonably Possible - Response Required"</formula>
    </cfRule>
    <cfRule type="expression" dxfId="2869" priority="893">
      <formula>$L15="Not Reasonably Possible - Acceptable"</formula>
    </cfRule>
  </conditionalFormatting>
  <conditionalFormatting sqref="H18">
    <cfRule type="cellIs" dxfId="2868" priority="886" operator="equal">
      <formula>"Very Low"</formula>
    </cfRule>
    <cfRule type="cellIs" dxfId="2867" priority="887" operator="equal">
      <formula>"Low"</formula>
    </cfRule>
    <cfRule type="cellIs" dxfId="2866" priority="888" operator="equal">
      <formula>"Moderate"</formula>
    </cfRule>
    <cfRule type="cellIs" dxfId="2865" priority="889" operator="equal">
      <formula>"Very High"</formula>
    </cfRule>
    <cfRule type="cellIs" dxfId="2864" priority="890" operator="equal">
      <formula>"High"</formula>
    </cfRule>
  </conditionalFormatting>
  <conditionalFormatting sqref="G18">
    <cfRule type="cellIs" dxfId="2863" priority="881" operator="equal">
      <formula>"Very High"</formula>
    </cfRule>
    <cfRule type="cellIs" dxfId="2862" priority="882" operator="equal">
      <formula>"High"</formula>
    </cfRule>
    <cfRule type="cellIs" dxfId="2861" priority="883" operator="equal">
      <formula>"Moderate"</formula>
    </cfRule>
    <cfRule type="cellIs" dxfId="2860" priority="884" operator="equal">
      <formula>"Low"</formula>
    </cfRule>
    <cfRule type="cellIs" dxfId="2859" priority="885" operator="equal">
      <formula>"Very Low"</formula>
    </cfRule>
  </conditionalFormatting>
  <conditionalFormatting sqref="L18">
    <cfRule type="cellIs" dxfId="2858" priority="878" operator="equal">
      <formula>"Assessment incomplete"</formula>
    </cfRule>
    <cfRule type="cellIs" dxfId="2857" priority="879" operator="equal">
      <formula>"Not Reasonably Possible - Acceptable"</formula>
    </cfRule>
    <cfRule type="cellIs" dxfId="2856" priority="880" operator="equal">
      <formula>"Reasonably Possible - Response Required"</formula>
    </cfRule>
  </conditionalFormatting>
  <conditionalFormatting sqref="M18">
    <cfRule type="expression" dxfId="2855" priority="871">
      <formula>$L18="Assessment incomplete"</formula>
    </cfRule>
    <cfRule type="expression" dxfId="2854" priority="872">
      <formula>$L18="Not Reasonably Possible - Acceptable"</formula>
    </cfRule>
    <cfRule type="expression" dxfId="2853" priority="873">
      <formula>$L18="Reasonably Possible - Response Required"</formula>
    </cfRule>
  </conditionalFormatting>
  <conditionalFormatting sqref="P18">
    <cfRule type="expression" dxfId="2852" priority="870">
      <formula>$L18="Assessment incomplete"</formula>
    </cfRule>
  </conditionalFormatting>
  <conditionalFormatting sqref="O18">
    <cfRule type="expression" dxfId="2851" priority="867">
      <formula>$L18="Assessment incomplete"</formula>
    </cfRule>
    <cfRule type="expression" dxfId="2850" priority="868">
      <formula>$L18="Reasonably Possible - Response Required"</formula>
    </cfRule>
    <cfRule type="expression" dxfId="2849" priority="869">
      <formula>$L18="Not Reasonably Possible - Acceptable"</formula>
    </cfRule>
  </conditionalFormatting>
  <conditionalFormatting sqref="H19">
    <cfRule type="cellIs" dxfId="2848" priority="862" operator="equal">
      <formula>"Very Low"</formula>
    </cfRule>
    <cfRule type="cellIs" dxfId="2847" priority="863" operator="equal">
      <formula>"Low"</formula>
    </cfRule>
    <cfRule type="cellIs" dxfId="2846" priority="864" operator="equal">
      <formula>"Moderate"</formula>
    </cfRule>
    <cfRule type="cellIs" dxfId="2845" priority="865" operator="equal">
      <formula>"Very High"</formula>
    </cfRule>
    <cfRule type="cellIs" dxfId="2844" priority="866" operator="equal">
      <formula>"High"</formula>
    </cfRule>
  </conditionalFormatting>
  <conditionalFormatting sqref="G19">
    <cfRule type="cellIs" dxfId="2843" priority="857" operator="equal">
      <formula>"Very High"</formula>
    </cfRule>
    <cfRule type="cellIs" dxfId="2842" priority="858" operator="equal">
      <formula>"High"</formula>
    </cfRule>
    <cfRule type="cellIs" dxfId="2841" priority="859" operator="equal">
      <formula>"Moderate"</formula>
    </cfRule>
    <cfRule type="cellIs" dxfId="2840" priority="860" operator="equal">
      <formula>"Low"</formula>
    </cfRule>
    <cfRule type="cellIs" dxfId="2839" priority="861" operator="equal">
      <formula>"Very Low"</formula>
    </cfRule>
  </conditionalFormatting>
  <conditionalFormatting sqref="L19">
    <cfRule type="cellIs" dxfId="2838" priority="854" operator="equal">
      <formula>"Assessment incomplete"</formula>
    </cfRule>
    <cfRule type="cellIs" dxfId="2837" priority="855" operator="equal">
      <formula>"Not Reasonably Possible - Acceptable"</formula>
    </cfRule>
    <cfRule type="cellIs" dxfId="2836" priority="856" operator="equal">
      <formula>"Reasonably Possible - Response Required"</formula>
    </cfRule>
  </conditionalFormatting>
  <conditionalFormatting sqref="M19">
    <cfRule type="expression" dxfId="2835" priority="847">
      <formula>$L19="Assessment incomplete"</formula>
    </cfRule>
    <cfRule type="expression" dxfId="2834" priority="848">
      <formula>$L19="Not Reasonably Possible - Acceptable"</formula>
    </cfRule>
    <cfRule type="expression" dxfId="2833" priority="849">
      <formula>$L19="Reasonably Possible - Response Required"</formula>
    </cfRule>
  </conditionalFormatting>
  <conditionalFormatting sqref="P19">
    <cfRule type="expression" dxfId="2832" priority="846">
      <formula>$L19="Assessment incomplete"</formula>
    </cfRule>
  </conditionalFormatting>
  <conditionalFormatting sqref="O19">
    <cfRule type="expression" dxfId="2831" priority="843">
      <formula>$L19="Assessment incomplete"</formula>
    </cfRule>
    <cfRule type="expression" dxfId="2830" priority="844">
      <formula>$L19="Reasonably Possible - Response Required"</formula>
    </cfRule>
    <cfRule type="expression" dxfId="2829" priority="845">
      <formula>$L19="Not Reasonably Possible - Acceptable"</formula>
    </cfRule>
  </conditionalFormatting>
  <conditionalFormatting sqref="H22">
    <cfRule type="cellIs" dxfId="2828" priority="838" operator="equal">
      <formula>"Very Low"</formula>
    </cfRule>
    <cfRule type="cellIs" dxfId="2827" priority="839" operator="equal">
      <formula>"Low"</formula>
    </cfRule>
    <cfRule type="cellIs" dxfId="2826" priority="840" operator="equal">
      <formula>"Moderate"</formula>
    </cfRule>
    <cfRule type="cellIs" dxfId="2825" priority="841" operator="equal">
      <formula>"Very High"</formula>
    </cfRule>
    <cfRule type="cellIs" dxfId="2824" priority="842" operator="equal">
      <formula>"High"</formula>
    </cfRule>
  </conditionalFormatting>
  <conditionalFormatting sqref="G22">
    <cfRule type="cellIs" dxfId="2823" priority="833" operator="equal">
      <formula>"Very High"</formula>
    </cfRule>
    <cfRule type="cellIs" dxfId="2822" priority="834" operator="equal">
      <formula>"High"</formula>
    </cfRule>
    <cfRule type="cellIs" dxfId="2821" priority="835" operator="equal">
      <formula>"Moderate"</formula>
    </cfRule>
    <cfRule type="cellIs" dxfId="2820" priority="836" operator="equal">
      <formula>"Low"</formula>
    </cfRule>
    <cfRule type="cellIs" dxfId="2819" priority="837" operator="equal">
      <formula>"Very Low"</formula>
    </cfRule>
  </conditionalFormatting>
  <conditionalFormatting sqref="L22">
    <cfRule type="cellIs" dxfId="2818" priority="830" operator="equal">
      <formula>"Assessment incomplete"</formula>
    </cfRule>
    <cfRule type="cellIs" dxfId="2817" priority="831" operator="equal">
      <formula>"Not Reasonably Possible - Acceptable"</formula>
    </cfRule>
    <cfRule type="cellIs" dxfId="2816" priority="832" operator="equal">
      <formula>"Reasonably Possible - Response Required"</formula>
    </cfRule>
  </conditionalFormatting>
  <conditionalFormatting sqref="M22">
    <cfRule type="expression" dxfId="2815" priority="823">
      <formula>$L22="Assessment incomplete"</formula>
    </cfRule>
    <cfRule type="expression" dxfId="2814" priority="824">
      <formula>$L22="Not Reasonably Possible - Acceptable"</formula>
    </cfRule>
    <cfRule type="expression" dxfId="2813" priority="825">
      <formula>$L22="Reasonably Possible - Response Required"</formula>
    </cfRule>
  </conditionalFormatting>
  <conditionalFormatting sqref="P22">
    <cfRule type="expression" dxfId="2812" priority="822">
      <formula>$L22="Assessment incomplete"</formula>
    </cfRule>
  </conditionalFormatting>
  <conditionalFormatting sqref="O22">
    <cfRule type="expression" dxfId="2811" priority="819">
      <formula>$L22="Assessment incomplete"</formula>
    </cfRule>
    <cfRule type="expression" dxfId="2810" priority="820">
      <formula>$L22="Reasonably Possible - Response Required"</formula>
    </cfRule>
    <cfRule type="expression" dxfId="2809" priority="821">
      <formula>$L22="Not Reasonably Possible - Acceptable"</formula>
    </cfRule>
  </conditionalFormatting>
  <conditionalFormatting sqref="H23">
    <cfRule type="cellIs" dxfId="2808" priority="814" operator="equal">
      <formula>"Very Low"</formula>
    </cfRule>
    <cfRule type="cellIs" dxfId="2807" priority="815" operator="equal">
      <formula>"Low"</formula>
    </cfRule>
    <cfRule type="cellIs" dxfId="2806" priority="816" operator="equal">
      <formula>"Moderate"</formula>
    </cfRule>
    <cfRule type="cellIs" dxfId="2805" priority="817" operator="equal">
      <formula>"Very High"</formula>
    </cfRule>
    <cfRule type="cellIs" dxfId="2804" priority="818" operator="equal">
      <formula>"High"</formula>
    </cfRule>
  </conditionalFormatting>
  <conditionalFormatting sqref="G23">
    <cfRule type="cellIs" dxfId="2803" priority="809" operator="equal">
      <formula>"Very High"</formula>
    </cfRule>
    <cfRule type="cellIs" dxfId="2802" priority="810" operator="equal">
      <formula>"High"</formula>
    </cfRule>
    <cfRule type="cellIs" dxfId="2801" priority="811" operator="equal">
      <formula>"Moderate"</formula>
    </cfRule>
    <cfRule type="cellIs" dxfId="2800" priority="812" operator="equal">
      <formula>"Low"</formula>
    </cfRule>
    <cfRule type="cellIs" dxfId="2799" priority="813" operator="equal">
      <formula>"Very Low"</formula>
    </cfRule>
  </conditionalFormatting>
  <conditionalFormatting sqref="L23">
    <cfRule type="cellIs" dxfId="2798" priority="806" operator="equal">
      <formula>"Assessment incomplete"</formula>
    </cfRule>
    <cfRule type="cellIs" dxfId="2797" priority="807" operator="equal">
      <formula>"Not Reasonably Possible - Acceptable"</formula>
    </cfRule>
    <cfRule type="cellIs" dxfId="2796" priority="808" operator="equal">
      <formula>"Reasonably Possible - Response Required"</formula>
    </cfRule>
  </conditionalFormatting>
  <conditionalFormatting sqref="M23">
    <cfRule type="expression" dxfId="2795" priority="799">
      <formula>$L23="Assessment incomplete"</formula>
    </cfRule>
    <cfRule type="expression" dxfId="2794" priority="800">
      <formula>$L23="Not Reasonably Possible - Acceptable"</formula>
    </cfRule>
    <cfRule type="expression" dxfId="2793" priority="801">
      <formula>$L23="Reasonably Possible - Response Required"</formula>
    </cfRule>
  </conditionalFormatting>
  <conditionalFormatting sqref="P23">
    <cfRule type="expression" dxfId="2792" priority="798">
      <formula>$L23="Assessment incomplete"</formula>
    </cfRule>
  </conditionalFormatting>
  <conditionalFormatting sqref="O23">
    <cfRule type="expression" dxfId="2791" priority="795">
      <formula>$L23="Assessment incomplete"</formula>
    </cfRule>
    <cfRule type="expression" dxfId="2790" priority="796">
      <formula>$L23="Reasonably Possible - Response Required"</formula>
    </cfRule>
    <cfRule type="expression" dxfId="2789" priority="797">
      <formula>$L23="Not Reasonably Possible - Acceptable"</formula>
    </cfRule>
  </conditionalFormatting>
  <conditionalFormatting sqref="H24">
    <cfRule type="cellIs" dxfId="2788" priority="790" operator="equal">
      <formula>"Very Low"</formula>
    </cfRule>
    <cfRule type="cellIs" dxfId="2787" priority="791" operator="equal">
      <formula>"Low"</formula>
    </cfRule>
    <cfRule type="cellIs" dxfId="2786" priority="792" operator="equal">
      <formula>"Moderate"</formula>
    </cfRule>
    <cfRule type="cellIs" dxfId="2785" priority="793" operator="equal">
      <formula>"Very High"</formula>
    </cfRule>
    <cfRule type="cellIs" dxfId="2784" priority="794" operator="equal">
      <formula>"High"</formula>
    </cfRule>
  </conditionalFormatting>
  <conditionalFormatting sqref="G24">
    <cfRule type="cellIs" dxfId="2783" priority="785" operator="equal">
      <formula>"Very High"</formula>
    </cfRule>
    <cfRule type="cellIs" dxfId="2782" priority="786" operator="equal">
      <formula>"High"</formula>
    </cfRule>
    <cfRule type="cellIs" dxfId="2781" priority="787" operator="equal">
      <formula>"Moderate"</formula>
    </cfRule>
    <cfRule type="cellIs" dxfId="2780" priority="788" operator="equal">
      <formula>"Low"</formula>
    </cfRule>
    <cfRule type="cellIs" dxfId="2779" priority="789" operator="equal">
      <formula>"Very Low"</formula>
    </cfRule>
  </conditionalFormatting>
  <conditionalFormatting sqref="L24">
    <cfRule type="cellIs" dxfId="2778" priority="782" operator="equal">
      <formula>"Assessment incomplete"</formula>
    </cfRule>
    <cfRule type="cellIs" dxfId="2777" priority="783" operator="equal">
      <formula>"Not Reasonably Possible - Acceptable"</formula>
    </cfRule>
    <cfRule type="cellIs" dxfId="2776" priority="784" operator="equal">
      <formula>"Reasonably Possible - Response Required"</formula>
    </cfRule>
  </conditionalFormatting>
  <conditionalFormatting sqref="M24">
    <cfRule type="expression" dxfId="2775" priority="775">
      <formula>$L24="Assessment incomplete"</formula>
    </cfRule>
    <cfRule type="expression" dxfId="2774" priority="776">
      <formula>$L24="Not Reasonably Possible - Acceptable"</formula>
    </cfRule>
    <cfRule type="expression" dxfId="2773" priority="777">
      <formula>$L24="Reasonably Possible - Response Required"</formula>
    </cfRule>
  </conditionalFormatting>
  <conditionalFormatting sqref="P24">
    <cfRule type="expression" dxfId="2772" priority="774">
      <formula>$L24="Assessment incomplete"</formula>
    </cfRule>
  </conditionalFormatting>
  <conditionalFormatting sqref="O24">
    <cfRule type="expression" dxfId="2771" priority="771">
      <formula>$L24="Assessment incomplete"</formula>
    </cfRule>
    <cfRule type="expression" dxfId="2770" priority="772">
      <formula>$L24="Reasonably Possible - Response Required"</formula>
    </cfRule>
    <cfRule type="expression" dxfId="2769" priority="773">
      <formula>$L24="Not Reasonably Possible - Acceptable"</formula>
    </cfRule>
  </conditionalFormatting>
  <conditionalFormatting sqref="H28">
    <cfRule type="cellIs" dxfId="2768" priority="766" operator="equal">
      <formula>"Very Low"</formula>
    </cfRule>
    <cfRule type="cellIs" dxfId="2767" priority="767" operator="equal">
      <formula>"Low"</formula>
    </cfRule>
    <cfRule type="cellIs" dxfId="2766" priority="768" operator="equal">
      <formula>"Moderate"</formula>
    </cfRule>
    <cfRule type="cellIs" dxfId="2765" priority="769" operator="equal">
      <formula>"Very High"</formula>
    </cfRule>
    <cfRule type="cellIs" dxfId="2764" priority="770" operator="equal">
      <formula>"High"</formula>
    </cfRule>
  </conditionalFormatting>
  <conditionalFormatting sqref="G28">
    <cfRule type="cellIs" dxfId="2763" priority="761" operator="equal">
      <formula>"Very High"</formula>
    </cfRule>
    <cfRule type="cellIs" dxfId="2762" priority="762" operator="equal">
      <formula>"High"</formula>
    </cfRule>
    <cfRule type="cellIs" dxfId="2761" priority="763" operator="equal">
      <formula>"Moderate"</formula>
    </cfRule>
    <cfRule type="cellIs" dxfId="2760" priority="764" operator="equal">
      <formula>"Low"</formula>
    </cfRule>
    <cfRule type="cellIs" dxfId="2759" priority="765" operator="equal">
      <formula>"Very Low"</formula>
    </cfRule>
  </conditionalFormatting>
  <conditionalFormatting sqref="L28">
    <cfRule type="cellIs" dxfId="2758" priority="758" operator="equal">
      <formula>"Assessment incomplete"</formula>
    </cfRule>
    <cfRule type="cellIs" dxfId="2757" priority="759" operator="equal">
      <formula>"Not Reasonably Possible - Acceptable"</formula>
    </cfRule>
    <cfRule type="cellIs" dxfId="2756" priority="760" operator="equal">
      <formula>"Reasonably Possible - Response Required"</formula>
    </cfRule>
  </conditionalFormatting>
  <conditionalFormatting sqref="M28">
    <cfRule type="expression" dxfId="2755" priority="751">
      <formula>$L28="Assessment incomplete"</formula>
    </cfRule>
    <cfRule type="expression" dxfId="2754" priority="752">
      <formula>$L28="Not Reasonably Possible - Acceptable"</formula>
    </cfRule>
    <cfRule type="expression" dxfId="2753" priority="753">
      <formula>$L28="Reasonably Possible - Response Required"</formula>
    </cfRule>
  </conditionalFormatting>
  <conditionalFormatting sqref="P28">
    <cfRule type="expression" dxfId="2752" priority="750">
      <formula>$L28="Assessment incomplete"</formula>
    </cfRule>
  </conditionalFormatting>
  <conditionalFormatting sqref="O28">
    <cfRule type="expression" dxfId="2751" priority="747">
      <formula>$L28="Assessment incomplete"</formula>
    </cfRule>
    <cfRule type="expression" dxfId="2750" priority="748">
      <formula>$L28="Reasonably Possible - Response Required"</formula>
    </cfRule>
    <cfRule type="expression" dxfId="2749" priority="749">
      <formula>$L28="Not Reasonably Possible - Acceptable"</formula>
    </cfRule>
  </conditionalFormatting>
  <conditionalFormatting sqref="H31">
    <cfRule type="cellIs" dxfId="2748" priority="742" operator="equal">
      <formula>"Very Low"</formula>
    </cfRule>
    <cfRule type="cellIs" dxfId="2747" priority="743" operator="equal">
      <formula>"Low"</formula>
    </cfRule>
    <cfRule type="cellIs" dxfId="2746" priority="744" operator="equal">
      <formula>"Moderate"</formula>
    </cfRule>
    <cfRule type="cellIs" dxfId="2745" priority="745" operator="equal">
      <formula>"Very High"</formula>
    </cfRule>
    <cfRule type="cellIs" dxfId="2744" priority="746" operator="equal">
      <formula>"High"</formula>
    </cfRule>
  </conditionalFormatting>
  <conditionalFormatting sqref="G31">
    <cfRule type="cellIs" dxfId="2743" priority="737" operator="equal">
      <formula>"Very High"</formula>
    </cfRule>
    <cfRule type="cellIs" dxfId="2742" priority="738" operator="equal">
      <formula>"High"</formula>
    </cfRule>
    <cfRule type="cellIs" dxfId="2741" priority="739" operator="equal">
      <formula>"Moderate"</formula>
    </cfRule>
    <cfRule type="cellIs" dxfId="2740" priority="740" operator="equal">
      <formula>"Low"</formula>
    </cfRule>
    <cfRule type="cellIs" dxfId="2739" priority="741" operator="equal">
      <formula>"Very Low"</formula>
    </cfRule>
  </conditionalFormatting>
  <conditionalFormatting sqref="L31">
    <cfRule type="cellIs" dxfId="2738" priority="734" operator="equal">
      <formula>"Assessment incomplete"</formula>
    </cfRule>
    <cfRule type="cellIs" dxfId="2737" priority="735" operator="equal">
      <formula>"Not Reasonably Possible - Acceptable"</formula>
    </cfRule>
    <cfRule type="cellIs" dxfId="2736" priority="736" operator="equal">
      <formula>"Reasonably Possible - Response Required"</formula>
    </cfRule>
  </conditionalFormatting>
  <conditionalFormatting sqref="M31">
    <cfRule type="expression" dxfId="2735" priority="727">
      <formula>$L31="Assessment incomplete"</formula>
    </cfRule>
    <cfRule type="expression" dxfId="2734" priority="728">
      <formula>$L31="Not Reasonably Possible - Acceptable"</formula>
    </cfRule>
    <cfRule type="expression" dxfId="2733" priority="729">
      <formula>$L31="Reasonably Possible - Response Required"</formula>
    </cfRule>
  </conditionalFormatting>
  <conditionalFormatting sqref="P31">
    <cfRule type="expression" dxfId="2732" priority="726">
      <formula>$L31="Assessment incomplete"</formula>
    </cfRule>
  </conditionalFormatting>
  <conditionalFormatting sqref="O31">
    <cfRule type="expression" dxfId="2731" priority="723">
      <formula>$L31="Assessment incomplete"</formula>
    </cfRule>
    <cfRule type="expression" dxfId="2730" priority="724">
      <formula>$L31="Reasonably Possible - Response Required"</formula>
    </cfRule>
    <cfRule type="expression" dxfId="2729" priority="725">
      <formula>$L31="Not Reasonably Possible - Acceptable"</formula>
    </cfRule>
  </conditionalFormatting>
  <conditionalFormatting sqref="H34">
    <cfRule type="cellIs" dxfId="2728" priority="718" operator="equal">
      <formula>"Very Low"</formula>
    </cfRule>
    <cfRule type="cellIs" dxfId="2727" priority="719" operator="equal">
      <formula>"Low"</formula>
    </cfRule>
    <cfRule type="cellIs" dxfId="2726" priority="720" operator="equal">
      <formula>"Moderate"</formula>
    </cfRule>
    <cfRule type="cellIs" dxfId="2725" priority="721" operator="equal">
      <formula>"Very High"</formula>
    </cfRule>
    <cfRule type="cellIs" dxfId="2724" priority="722" operator="equal">
      <formula>"High"</formula>
    </cfRule>
  </conditionalFormatting>
  <conditionalFormatting sqref="G34">
    <cfRule type="cellIs" dxfId="2723" priority="713" operator="equal">
      <formula>"Very High"</formula>
    </cfRule>
    <cfRule type="cellIs" dxfId="2722" priority="714" operator="equal">
      <formula>"High"</formula>
    </cfRule>
    <cfRule type="cellIs" dxfId="2721" priority="715" operator="equal">
      <formula>"Moderate"</formula>
    </cfRule>
    <cfRule type="cellIs" dxfId="2720" priority="716" operator="equal">
      <formula>"Low"</formula>
    </cfRule>
    <cfRule type="cellIs" dxfId="2719" priority="717" operator="equal">
      <formula>"Very Low"</formula>
    </cfRule>
  </conditionalFormatting>
  <conditionalFormatting sqref="L34">
    <cfRule type="cellIs" dxfId="2718" priority="710" operator="equal">
      <formula>"Assessment incomplete"</formula>
    </cfRule>
    <cfRule type="cellIs" dxfId="2717" priority="711" operator="equal">
      <formula>"Not Reasonably Possible - Acceptable"</formula>
    </cfRule>
    <cfRule type="cellIs" dxfId="2716" priority="712" operator="equal">
      <formula>"Reasonably Possible - Response Required"</formula>
    </cfRule>
  </conditionalFormatting>
  <conditionalFormatting sqref="M34">
    <cfRule type="expression" dxfId="2715" priority="703">
      <formula>$L34="Assessment incomplete"</formula>
    </cfRule>
    <cfRule type="expression" dxfId="2714" priority="704">
      <formula>$L34="Not Reasonably Possible - Acceptable"</formula>
    </cfRule>
    <cfRule type="expression" dxfId="2713" priority="705">
      <formula>$L34="Reasonably Possible - Response Required"</formula>
    </cfRule>
  </conditionalFormatting>
  <conditionalFormatting sqref="P34">
    <cfRule type="expression" dxfId="2712" priority="702">
      <formula>$L34="Assessment incomplete"</formula>
    </cfRule>
  </conditionalFormatting>
  <conditionalFormatting sqref="O34">
    <cfRule type="expression" dxfId="2711" priority="699">
      <formula>$L34="Assessment incomplete"</formula>
    </cfRule>
    <cfRule type="expression" dxfId="2710" priority="700">
      <formula>$L34="Reasonably Possible - Response Required"</formula>
    </cfRule>
    <cfRule type="expression" dxfId="2709" priority="701">
      <formula>$L34="Not Reasonably Possible - Acceptable"</formula>
    </cfRule>
  </conditionalFormatting>
  <conditionalFormatting sqref="H35">
    <cfRule type="cellIs" dxfId="2708" priority="694" operator="equal">
      <formula>"Very Low"</formula>
    </cfRule>
    <cfRule type="cellIs" dxfId="2707" priority="695" operator="equal">
      <formula>"Low"</formula>
    </cfRule>
    <cfRule type="cellIs" dxfId="2706" priority="696" operator="equal">
      <formula>"Moderate"</formula>
    </cfRule>
    <cfRule type="cellIs" dxfId="2705" priority="697" operator="equal">
      <formula>"Very High"</formula>
    </cfRule>
    <cfRule type="cellIs" dxfId="2704" priority="698" operator="equal">
      <formula>"High"</formula>
    </cfRule>
  </conditionalFormatting>
  <conditionalFormatting sqref="G35">
    <cfRule type="cellIs" dxfId="2703" priority="689" operator="equal">
      <formula>"Very High"</formula>
    </cfRule>
    <cfRule type="cellIs" dxfId="2702" priority="690" operator="equal">
      <formula>"High"</formula>
    </cfRule>
    <cfRule type="cellIs" dxfId="2701" priority="691" operator="equal">
      <formula>"Moderate"</formula>
    </cfRule>
    <cfRule type="cellIs" dxfId="2700" priority="692" operator="equal">
      <formula>"Low"</formula>
    </cfRule>
    <cfRule type="cellIs" dxfId="2699" priority="693" operator="equal">
      <formula>"Very Low"</formula>
    </cfRule>
  </conditionalFormatting>
  <conditionalFormatting sqref="L35">
    <cfRule type="cellIs" dxfId="2698" priority="686" operator="equal">
      <formula>"Assessment incomplete"</formula>
    </cfRule>
    <cfRule type="cellIs" dxfId="2697" priority="687" operator="equal">
      <formula>"Not Reasonably Possible - Acceptable"</formula>
    </cfRule>
    <cfRule type="cellIs" dxfId="2696" priority="688" operator="equal">
      <formula>"Reasonably Possible - Response Required"</formula>
    </cfRule>
  </conditionalFormatting>
  <conditionalFormatting sqref="M35">
    <cfRule type="expression" dxfId="2695" priority="679">
      <formula>$L35="Assessment incomplete"</formula>
    </cfRule>
    <cfRule type="expression" dxfId="2694" priority="680">
      <formula>$L35="Not Reasonably Possible - Acceptable"</formula>
    </cfRule>
    <cfRule type="expression" dxfId="2693" priority="681">
      <formula>$L35="Reasonably Possible - Response Required"</formula>
    </cfRule>
  </conditionalFormatting>
  <conditionalFormatting sqref="P35">
    <cfRule type="expression" dxfId="2692" priority="678">
      <formula>$L35="Assessment incomplete"</formula>
    </cfRule>
  </conditionalFormatting>
  <conditionalFormatting sqref="O35">
    <cfRule type="expression" dxfId="2691" priority="675">
      <formula>$L35="Assessment incomplete"</formula>
    </cfRule>
    <cfRule type="expression" dxfId="2690" priority="676">
      <formula>$L35="Reasonably Possible - Response Required"</formula>
    </cfRule>
    <cfRule type="expression" dxfId="2689" priority="677">
      <formula>$L35="Not Reasonably Possible - Acceptable"</formula>
    </cfRule>
  </conditionalFormatting>
  <conditionalFormatting sqref="H36">
    <cfRule type="cellIs" dxfId="2688" priority="670" operator="equal">
      <formula>"Very Low"</formula>
    </cfRule>
    <cfRule type="cellIs" dxfId="2687" priority="671" operator="equal">
      <formula>"Low"</formula>
    </cfRule>
    <cfRule type="cellIs" dxfId="2686" priority="672" operator="equal">
      <formula>"Moderate"</formula>
    </cfRule>
    <cfRule type="cellIs" dxfId="2685" priority="673" operator="equal">
      <formula>"Very High"</formula>
    </cfRule>
    <cfRule type="cellIs" dxfId="2684" priority="674" operator="equal">
      <formula>"High"</formula>
    </cfRule>
  </conditionalFormatting>
  <conditionalFormatting sqref="G36">
    <cfRule type="cellIs" dxfId="2683" priority="665" operator="equal">
      <formula>"Very High"</formula>
    </cfRule>
    <cfRule type="cellIs" dxfId="2682" priority="666" operator="equal">
      <formula>"High"</formula>
    </cfRule>
    <cfRule type="cellIs" dxfId="2681" priority="667" operator="equal">
      <formula>"Moderate"</formula>
    </cfRule>
    <cfRule type="cellIs" dxfId="2680" priority="668" operator="equal">
      <formula>"Low"</formula>
    </cfRule>
    <cfRule type="cellIs" dxfId="2679" priority="669" operator="equal">
      <formula>"Very Low"</formula>
    </cfRule>
  </conditionalFormatting>
  <conditionalFormatting sqref="L36">
    <cfRule type="cellIs" dxfId="2678" priority="662" operator="equal">
      <formula>"Assessment incomplete"</formula>
    </cfRule>
    <cfRule type="cellIs" dxfId="2677" priority="663" operator="equal">
      <formula>"Not Reasonably Possible - Acceptable"</formula>
    </cfRule>
    <cfRule type="cellIs" dxfId="2676" priority="664" operator="equal">
      <formula>"Reasonably Possible - Response Required"</formula>
    </cfRule>
  </conditionalFormatting>
  <conditionalFormatting sqref="M36">
    <cfRule type="expression" dxfId="2675" priority="655">
      <formula>$L36="Assessment incomplete"</formula>
    </cfRule>
    <cfRule type="expression" dxfId="2674" priority="656">
      <formula>$L36="Not Reasonably Possible - Acceptable"</formula>
    </cfRule>
    <cfRule type="expression" dxfId="2673" priority="657">
      <formula>$L36="Reasonably Possible - Response Required"</formula>
    </cfRule>
  </conditionalFormatting>
  <conditionalFormatting sqref="P36">
    <cfRule type="expression" dxfId="2672" priority="654">
      <formula>$L36="Assessment incomplete"</formula>
    </cfRule>
  </conditionalFormatting>
  <conditionalFormatting sqref="O36">
    <cfRule type="expression" dxfId="2671" priority="651">
      <formula>$L36="Assessment incomplete"</formula>
    </cfRule>
    <cfRule type="expression" dxfId="2670" priority="652">
      <formula>$L36="Reasonably Possible - Response Required"</formula>
    </cfRule>
    <cfRule type="expression" dxfId="2669" priority="653">
      <formula>$L36="Not Reasonably Possible - Acceptable"</formula>
    </cfRule>
  </conditionalFormatting>
  <conditionalFormatting sqref="N12">
    <cfRule type="expression" dxfId="2668" priority="648">
      <formula>$L12="Assessment incomplete"</formula>
    </cfRule>
    <cfRule type="expression" dxfId="2667" priority="649">
      <formula>$L12="Reasonably Possible - Response Required"</formula>
    </cfRule>
    <cfRule type="expression" dxfId="2666" priority="650">
      <formula>$L12="Not Reasonably Possible - Acceptable"</formula>
    </cfRule>
  </conditionalFormatting>
  <conditionalFormatting sqref="N13">
    <cfRule type="expression" dxfId="2665" priority="645">
      <formula>$L13="Assessment incomplete"</formula>
    </cfRule>
    <cfRule type="expression" dxfId="2664" priority="646">
      <formula>$L13="Reasonably Possible - Response Required"</formula>
    </cfRule>
    <cfRule type="expression" dxfId="2663" priority="647">
      <formula>$L13="Not Reasonably Possible - Acceptable"</formula>
    </cfRule>
  </conditionalFormatting>
  <conditionalFormatting sqref="N14">
    <cfRule type="expression" dxfId="2662" priority="642">
      <formula>$L14="Assessment incomplete"</formula>
    </cfRule>
    <cfRule type="expression" dxfId="2661" priority="643">
      <formula>$L14="Reasonably Possible - Response Required"</formula>
    </cfRule>
    <cfRule type="expression" dxfId="2660" priority="644">
      <formula>$L14="Not Reasonably Possible - Acceptable"</formula>
    </cfRule>
  </conditionalFormatting>
  <conditionalFormatting sqref="N15">
    <cfRule type="expression" dxfId="2659" priority="639">
      <formula>$L15="Assessment incomplete"</formula>
    </cfRule>
    <cfRule type="expression" dxfId="2658" priority="640">
      <formula>$L15="Reasonably Possible - Response Required"</formula>
    </cfRule>
    <cfRule type="expression" dxfId="2657" priority="641">
      <formula>$L15="Not Reasonably Possible - Acceptable"</formula>
    </cfRule>
  </conditionalFormatting>
  <conditionalFormatting sqref="N17">
    <cfRule type="expression" dxfId="2656" priority="636">
      <formula>$L17="Assessment incomplete"</formula>
    </cfRule>
    <cfRule type="expression" dxfId="2655" priority="637">
      <formula>$L17="Reasonably Possible - Response Required"</formula>
    </cfRule>
    <cfRule type="expression" dxfId="2654" priority="638">
      <formula>$L17="Not Reasonably Possible - Acceptable"</formula>
    </cfRule>
  </conditionalFormatting>
  <conditionalFormatting sqref="N18">
    <cfRule type="expression" dxfId="2653" priority="633">
      <formula>$L18="Assessment incomplete"</formula>
    </cfRule>
    <cfRule type="expression" dxfId="2652" priority="634">
      <formula>$L18="Reasonably Possible - Response Required"</formula>
    </cfRule>
    <cfRule type="expression" dxfId="2651" priority="635">
      <formula>$L18="Not Reasonably Possible - Acceptable"</formula>
    </cfRule>
  </conditionalFormatting>
  <conditionalFormatting sqref="N19">
    <cfRule type="expression" dxfId="2650" priority="630">
      <formula>$L19="Assessment incomplete"</formula>
    </cfRule>
    <cfRule type="expression" dxfId="2649" priority="631">
      <formula>$L19="Reasonably Possible - Response Required"</formula>
    </cfRule>
    <cfRule type="expression" dxfId="2648" priority="632">
      <formula>$L19="Not Reasonably Possible - Acceptable"</formula>
    </cfRule>
  </conditionalFormatting>
  <conditionalFormatting sqref="N23">
    <cfRule type="expression" dxfId="2647" priority="621">
      <formula>$L23="Assessment incomplete"</formula>
    </cfRule>
    <cfRule type="expression" dxfId="2646" priority="622">
      <formula>$L23="Reasonably Possible - Response Required"</formula>
    </cfRule>
    <cfRule type="expression" dxfId="2645" priority="623">
      <formula>$L23="Not Reasonably Possible - Acceptable"</formula>
    </cfRule>
  </conditionalFormatting>
  <conditionalFormatting sqref="N24">
    <cfRule type="expression" dxfId="2644" priority="618">
      <formula>$L24="Assessment incomplete"</formula>
    </cfRule>
    <cfRule type="expression" dxfId="2643" priority="619">
      <formula>$L24="Reasonably Possible - Response Required"</formula>
    </cfRule>
    <cfRule type="expression" dxfId="2642" priority="620">
      <formula>$L24="Not Reasonably Possible - Acceptable"</formula>
    </cfRule>
  </conditionalFormatting>
  <conditionalFormatting sqref="N27">
    <cfRule type="expression" dxfId="2641" priority="615">
      <formula>$L27="Assessment incomplete"</formula>
    </cfRule>
    <cfRule type="expression" dxfId="2640" priority="616">
      <formula>$L27="Reasonably Possible - Response Required"</formula>
    </cfRule>
    <cfRule type="expression" dxfId="2639" priority="617">
      <formula>$L27="Not Reasonably Possible - Acceptable"</formula>
    </cfRule>
  </conditionalFormatting>
  <conditionalFormatting sqref="N28">
    <cfRule type="expression" dxfId="2638" priority="612">
      <formula>$L28="Assessment incomplete"</formula>
    </cfRule>
    <cfRule type="expression" dxfId="2637" priority="613">
      <formula>$L28="Reasonably Possible - Response Required"</formula>
    </cfRule>
    <cfRule type="expression" dxfId="2636" priority="614">
      <formula>$L28="Not Reasonably Possible - Acceptable"</formula>
    </cfRule>
  </conditionalFormatting>
  <conditionalFormatting sqref="N30">
    <cfRule type="expression" dxfId="2635" priority="609">
      <formula>$L30="Assessment incomplete"</formula>
    </cfRule>
    <cfRule type="expression" dxfId="2634" priority="610">
      <formula>$L30="Reasonably Possible - Response Required"</formula>
    </cfRule>
    <cfRule type="expression" dxfId="2633" priority="611">
      <formula>$L30="Not Reasonably Possible - Acceptable"</formula>
    </cfRule>
  </conditionalFormatting>
  <conditionalFormatting sqref="N31">
    <cfRule type="expression" dxfId="2632" priority="606">
      <formula>$L31="Assessment incomplete"</formula>
    </cfRule>
    <cfRule type="expression" dxfId="2631" priority="607">
      <formula>$L31="Reasonably Possible - Response Required"</formula>
    </cfRule>
    <cfRule type="expression" dxfId="2630" priority="608">
      <formula>$L31="Not Reasonably Possible - Acceptable"</formula>
    </cfRule>
  </conditionalFormatting>
  <conditionalFormatting sqref="N33">
    <cfRule type="expression" dxfId="2629" priority="603">
      <formula>$L33="Assessment incomplete"</formula>
    </cfRule>
    <cfRule type="expression" dxfId="2628" priority="604">
      <formula>$L33="Reasonably Possible - Response Required"</formula>
    </cfRule>
    <cfRule type="expression" dxfId="2627" priority="605">
      <formula>$L33="Not Reasonably Possible - Acceptable"</formula>
    </cfRule>
  </conditionalFormatting>
  <conditionalFormatting sqref="N34">
    <cfRule type="expression" dxfId="2626" priority="600">
      <formula>$L34="Assessment incomplete"</formula>
    </cfRule>
    <cfRule type="expression" dxfId="2625" priority="601">
      <formula>$L34="Reasonably Possible - Response Required"</formula>
    </cfRule>
    <cfRule type="expression" dxfId="2624" priority="602">
      <formula>$L34="Not Reasonably Possible - Acceptable"</formula>
    </cfRule>
  </conditionalFormatting>
  <conditionalFormatting sqref="N35">
    <cfRule type="expression" dxfId="2623" priority="597">
      <formula>$L35="Assessment incomplete"</formula>
    </cfRule>
    <cfRule type="expression" dxfId="2622" priority="598">
      <formula>$L35="Reasonably Possible - Response Required"</formula>
    </cfRule>
    <cfRule type="expression" dxfId="2621" priority="599">
      <formula>$L35="Not Reasonably Possible - Acceptable"</formula>
    </cfRule>
  </conditionalFormatting>
  <conditionalFormatting sqref="N36">
    <cfRule type="expression" dxfId="2620" priority="594">
      <formula>$L36="Assessment incomplete"</formula>
    </cfRule>
    <cfRule type="expression" dxfId="2619" priority="595">
      <formula>$L36="Reasonably Possible - Response Required"</formula>
    </cfRule>
    <cfRule type="expression" dxfId="2618" priority="596">
      <formula>$L36="Not Reasonably Possible - Acceptable"</formula>
    </cfRule>
  </conditionalFormatting>
  <conditionalFormatting sqref="N21">
    <cfRule type="expression" dxfId="2617" priority="591">
      <formula>$L21="Assessment incomplete"</formula>
    </cfRule>
    <cfRule type="expression" dxfId="2616" priority="592">
      <formula>$L21="Reasonably Possible - Response Required"</formula>
    </cfRule>
    <cfRule type="expression" dxfId="2615" priority="593">
      <formula>$L21="Not Reasonably Possible - Acceptable"</formula>
    </cfRule>
  </conditionalFormatting>
  <conditionalFormatting sqref="N22">
    <cfRule type="expression" dxfId="2614" priority="588">
      <formula>$L22="Assessment incomplete"</formula>
    </cfRule>
    <cfRule type="expression" dxfId="2613" priority="589">
      <formula>$L22="Reasonably Possible - Response Required"</formula>
    </cfRule>
    <cfRule type="expression" dxfId="2612" priority="590">
      <formula>$L22="Not Reasonably Possible - Acceptable"</formula>
    </cfRule>
  </conditionalFormatting>
  <conditionalFormatting sqref="P25">
    <cfRule type="expression" dxfId="2611" priority="579">
      <formula>$L24="Assessment incomplete"</formula>
    </cfRule>
    <cfRule type="expression" dxfId="2610" priority="586">
      <formula>$L24="Not Reasonably Possible - Acceptable"</formula>
    </cfRule>
  </conditionalFormatting>
  <conditionalFormatting sqref="O25">
    <cfRule type="expression" dxfId="2609" priority="583">
      <formula>$L24="Assessment incomplete"</formula>
    </cfRule>
    <cfRule type="expression" dxfId="2608" priority="584">
      <formula>$L24="Reasonably Possible - Response Required"</formula>
    </cfRule>
    <cfRule type="expression" dxfId="2607" priority="585">
      <formula>$L24="Not Reasonably Possible - Acceptable"</formula>
    </cfRule>
  </conditionalFormatting>
  <conditionalFormatting sqref="N25">
    <cfRule type="expression" dxfId="2606" priority="580">
      <formula>$L24="Assessment incomplete"</formula>
    </cfRule>
    <cfRule type="expression" dxfId="2605" priority="581">
      <formula>$L24="Reasonably Possible - Response Required"</formula>
    </cfRule>
    <cfRule type="expression" dxfId="2604" priority="582">
      <formula>$L24="Not Reasonably Possible - Acceptable"</formula>
    </cfRule>
  </conditionalFormatting>
  <conditionalFormatting sqref="Q11">
    <cfRule type="expression" dxfId="2603" priority="577">
      <formula>$L$11="Assessment incomplete"</formula>
    </cfRule>
  </conditionalFormatting>
  <conditionalFormatting sqref="Q16">
    <cfRule type="expression" dxfId="2602" priority="576">
      <formula>$L$16=" "</formula>
    </cfRule>
  </conditionalFormatting>
  <conditionalFormatting sqref="Q39">
    <cfRule type="expression" dxfId="2601" priority="575">
      <formula>$L$39=" "</formula>
    </cfRule>
  </conditionalFormatting>
  <conditionalFormatting sqref="Q42">
    <cfRule type="expression" dxfId="2600" priority="574">
      <formula>$L$42=" "</formula>
    </cfRule>
  </conditionalFormatting>
  <conditionalFormatting sqref="Q43">
    <cfRule type="expression" dxfId="2599" priority="573">
      <formula>$L$43=" "</formula>
    </cfRule>
  </conditionalFormatting>
  <conditionalFormatting sqref="Q40">
    <cfRule type="expression" dxfId="2598" priority="572">
      <formula>$L$40=" "</formula>
    </cfRule>
  </conditionalFormatting>
  <conditionalFormatting sqref="Q41">
    <cfRule type="expression" dxfId="2597" priority="571">
      <formula>$L$41=" "</formula>
    </cfRule>
  </conditionalFormatting>
  <conditionalFormatting sqref="Q17">
    <cfRule type="expression" dxfId="2596" priority="570">
      <formula>$L$17="Assessment incomplete"</formula>
    </cfRule>
  </conditionalFormatting>
  <conditionalFormatting sqref="Q20">
    <cfRule type="expression" dxfId="2595" priority="569">
      <formula>$L$20=" "</formula>
    </cfRule>
  </conditionalFormatting>
  <conditionalFormatting sqref="Q21">
    <cfRule type="expression" dxfId="2594" priority="568">
      <formula>$L$21="Assessment incomplete"</formula>
    </cfRule>
  </conditionalFormatting>
  <conditionalFormatting sqref="Q26">
    <cfRule type="expression" dxfId="2593" priority="567">
      <formula>$L$26=" "</formula>
    </cfRule>
  </conditionalFormatting>
  <conditionalFormatting sqref="Q27">
    <cfRule type="expression" dxfId="2592" priority="566">
      <formula>$L$27="Assessment incomplete"</formula>
    </cfRule>
  </conditionalFormatting>
  <conditionalFormatting sqref="Q29">
    <cfRule type="expression" dxfId="2591" priority="565">
      <formula>$L$29=" "</formula>
    </cfRule>
  </conditionalFormatting>
  <conditionalFormatting sqref="Q30">
    <cfRule type="expression" dxfId="2590" priority="564">
      <formula>$L$30="Assessment incomplete"</formula>
    </cfRule>
  </conditionalFormatting>
  <conditionalFormatting sqref="Q32">
    <cfRule type="expression" dxfId="2589" priority="563">
      <formula>$L$32=" "</formula>
    </cfRule>
  </conditionalFormatting>
  <conditionalFormatting sqref="Q33">
    <cfRule type="expression" dxfId="2588" priority="562">
      <formula>$L$33="Assessment incomplete"</formula>
    </cfRule>
  </conditionalFormatting>
  <conditionalFormatting sqref="Q37">
    <cfRule type="expression" dxfId="2587" priority="561">
      <formula>$L$37=" "</formula>
    </cfRule>
  </conditionalFormatting>
  <conditionalFormatting sqref="Q12">
    <cfRule type="expression" dxfId="2586" priority="560">
      <formula>$L$12="Assessment incomplete"</formula>
    </cfRule>
  </conditionalFormatting>
  <conditionalFormatting sqref="Q13">
    <cfRule type="expression" dxfId="2585" priority="559">
      <formula>$L$13="Assessment incomplete"</formula>
    </cfRule>
  </conditionalFormatting>
  <conditionalFormatting sqref="Q14">
    <cfRule type="expression" dxfId="2584" priority="558">
      <formula>$L$14="Assessment incomplete"</formula>
    </cfRule>
  </conditionalFormatting>
  <conditionalFormatting sqref="Q15">
    <cfRule type="expression" dxfId="2583" priority="557">
      <formula>$L$15="Assessment incomplete"</formula>
    </cfRule>
  </conditionalFormatting>
  <conditionalFormatting sqref="Q18">
    <cfRule type="expression" dxfId="2582" priority="556">
      <formula>$L$18="Assessment incomplete"</formula>
    </cfRule>
  </conditionalFormatting>
  <conditionalFormatting sqref="Q19">
    <cfRule type="expression" dxfId="2581" priority="555">
      <formula>$L$19="Assessment incomplete"</formula>
    </cfRule>
  </conditionalFormatting>
  <conditionalFormatting sqref="Q22">
    <cfRule type="expression" dxfId="2580" priority="554">
      <formula>$L$22="Assessment incomplete"</formula>
    </cfRule>
  </conditionalFormatting>
  <conditionalFormatting sqref="Q23">
    <cfRule type="expression" dxfId="2579" priority="553">
      <formula>$L$23="Assessment incomplete"</formula>
    </cfRule>
  </conditionalFormatting>
  <conditionalFormatting sqref="Q24">
    <cfRule type="expression" dxfId="2578" priority="552">
      <formula>$L$24="Assessment incomplete"</formula>
    </cfRule>
  </conditionalFormatting>
  <conditionalFormatting sqref="Q28">
    <cfRule type="expression" dxfId="2577" priority="551">
      <formula>$L$28="Assessment incomplete"</formula>
    </cfRule>
  </conditionalFormatting>
  <conditionalFormatting sqref="Q31">
    <cfRule type="expression" dxfId="2576" priority="550">
      <formula>$L$31="Assessment incomplete"</formula>
    </cfRule>
  </conditionalFormatting>
  <conditionalFormatting sqref="Q34">
    <cfRule type="expression" dxfId="2575" priority="549">
      <formula>$L$34="Assessment incomplete"</formula>
    </cfRule>
  </conditionalFormatting>
  <conditionalFormatting sqref="Q35">
    <cfRule type="expression" dxfId="2574" priority="548">
      <formula>$L$35="Assessment incomplete"</formula>
    </cfRule>
  </conditionalFormatting>
  <conditionalFormatting sqref="Q36">
    <cfRule type="expression" dxfId="2573" priority="547">
      <formula>$L$36="Assessment incomplete"</formula>
    </cfRule>
  </conditionalFormatting>
  <conditionalFormatting sqref="Q25">
    <cfRule type="expression" dxfId="2572" priority="545">
      <formula>$L$24="Assessment incomplete"</formula>
    </cfRule>
    <cfRule type="expression" dxfId="2571" priority="546">
      <formula>$L24="Not Reasonably Possible - Acceptable"</formula>
    </cfRule>
  </conditionalFormatting>
  <conditionalFormatting sqref="X12">
    <cfRule type="expression" dxfId="2570" priority="544">
      <formula>$L$12="Assessment incomplete"</formula>
    </cfRule>
  </conditionalFormatting>
  <conditionalFormatting sqref="X15">
    <cfRule type="expression" dxfId="2569" priority="543">
      <formula>$L$15=" "</formula>
    </cfRule>
  </conditionalFormatting>
  <conditionalFormatting sqref="X16">
    <cfRule type="expression" dxfId="2568" priority="542">
      <formula>$L$16="Assessment incomplete"</formula>
    </cfRule>
  </conditionalFormatting>
  <conditionalFormatting sqref="X22">
    <cfRule type="expression" dxfId="2567" priority="541">
      <formula>$L$22="Assessment incomplete"</formula>
    </cfRule>
  </conditionalFormatting>
  <conditionalFormatting sqref="X23">
    <cfRule type="expression" dxfId="2566" priority="540">
      <formula>$L$23=" "</formula>
    </cfRule>
  </conditionalFormatting>
  <conditionalFormatting sqref="X17">
    <cfRule type="expression" dxfId="2565" priority="539">
      <formula>$L$17=" "</formula>
    </cfRule>
  </conditionalFormatting>
  <conditionalFormatting sqref="X35 X42">
    <cfRule type="expression" dxfId="2564" priority="538">
      <formula>$L$35=" "</formula>
    </cfRule>
  </conditionalFormatting>
  <conditionalFormatting sqref="X38 X45">
    <cfRule type="expression" dxfId="2563" priority="537">
      <formula>$L$38=" "</formula>
    </cfRule>
  </conditionalFormatting>
  <conditionalFormatting sqref="X39">
    <cfRule type="expression" dxfId="2562" priority="536">
      <formula>$L$39=" "</formula>
    </cfRule>
  </conditionalFormatting>
  <conditionalFormatting sqref="X36 X43">
    <cfRule type="expression" dxfId="2561" priority="535">
      <formula>$L$36=" "</formula>
    </cfRule>
  </conditionalFormatting>
  <conditionalFormatting sqref="X37 X44">
    <cfRule type="expression" dxfId="2560" priority="534">
      <formula>$L$37=" "</formula>
    </cfRule>
  </conditionalFormatting>
  <conditionalFormatting sqref="X18">
    <cfRule type="expression" dxfId="2559" priority="533">
      <formula>$L$18="Assessment incomplete"</formula>
    </cfRule>
  </conditionalFormatting>
  <conditionalFormatting sqref="X19">
    <cfRule type="expression" dxfId="2558" priority="532">
      <formula>$L$19=" "</formula>
    </cfRule>
  </conditionalFormatting>
  <conditionalFormatting sqref="X20">
    <cfRule type="expression" dxfId="2557" priority="531">
      <formula>$L$20="Assessment incomplete"</formula>
    </cfRule>
  </conditionalFormatting>
  <conditionalFormatting sqref="X21">
    <cfRule type="expression" dxfId="2556" priority="530">
      <formula>$L$21=" "</formula>
    </cfRule>
  </conditionalFormatting>
  <conditionalFormatting sqref="X24">
    <cfRule type="expression" dxfId="2555" priority="529">
      <formula>$L$24="Assessment incomplete"</formula>
    </cfRule>
  </conditionalFormatting>
  <conditionalFormatting sqref="X27">
    <cfRule type="expression" dxfId="2554" priority="528">
      <formula>$L$27=" "</formula>
    </cfRule>
  </conditionalFormatting>
  <conditionalFormatting sqref="X28">
    <cfRule type="expression" dxfId="2553" priority="527">
      <formula>$L$28="Assessment incomplete"</formula>
    </cfRule>
  </conditionalFormatting>
  <conditionalFormatting sqref="X29">
    <cfRule type="expression" dxfId="2552" priority="526">
      <formula>$L$29=" "</formula>
    </cfRule>
  </conditionalFormatting>
  <conditionalFormatting sqref="X30">
    <cfRule type="expression" dxfId="2551" priority="525">
      <formula>$L$30="Assessment incomplete"</formula>
    </cfRule>
  </conditionalFormatting>
  <conditionalFormatting sqref="X33">
    <cfRule type="expression" dxfId="2550" priority="524">
      <formula>$L$33=" "</formula>
    </cfRule>
  </conditionalFormatting>
  <conditionalFormatting sqref="X13">
    <cfRule type="expression" dxfId="2549" priority="523">
      <formula>$L$13="Assessment incomplete"</formula>
    </cfRule>
  </conditionalFormatting>
  <conditionalFormatting sqref="X14">
    <cfRule type="expression" dxfId="2548" priority="522">
      <formula>$L$14="Assessment incomplete"</formula>
    </cfRule>
  </conditionalFormatting>
  <conditionalFormatting sqref="X25">
    <cfRule type="expression" dxfId="2547" priority="521">
      <formula>$L$25="Assessment incomplete"</formula>
    </cfRule>
  </conditionalFormatting>
  <conditionalFormatting sqref="X26">
    <cfRule type="expression" dxfId="2546" priority="520">
      <formula>$L$26="Assessment incomplete"</formula>
    </cfRule>
  </conditionalFormatting>
  <conditionalFormatting sqref="X31">
    <cfRule type="expression" dxfId="2545" priority="519">
      <formula>$L$31="Assessment incomplete"</formula>
    </cfRule>
  </conditionalFormatting>
  <conditionalFormatting sqref="X32">
    <cfRule type="expression" dxfId="2544" priority="518">
      <formula>$L$32="Assessment incomplete"</formula>
    </cfRule>
  </conditionalFormatting>
  <conditionalFormatting sqref="T39">
    <cfRule type="expression" dxfId="2543" priority="514">
      <formula>$L39=" "</formula>
    </cfRule>
    <cfRule type="expression" dxfId="2542" priority="515">
      <formula>$L39="Assessment incomplete"</formula>
    </cfRule>
    <cfRule type="expression" dxfId="2541" priority="516">
      <formula>$L39="Reasonably Possible - Response Required"</formula>
    </cfRule>
    <cfRule type="expression" dxfId="2540" priority="517">
      <formula>$L39="Not Reasonably Possible - Acceptable"</formula>
    </cfRule>
  </conditionalFormatting>
  <conditionalFormatting sqref="T42">
    <cfRule type="expression" dxfId="2539" priority="510">
      <formula>$L42=" "</formula>
    </cfRule>
    <cfRule type="expression" dxfId="2538" priority="511">
      <formula>$L42="Assessment incomplete"</formula>
    </cfRule>
    <cfRule type="expression" dxfId="2537" priority="512">
      <formula>$L42="Reasonably Possible - Response Required"</formula>
    </cfRule>
    <cfRule type="expression" dxfId="2536" priority="513">
      <formula>$L42="Not Reasonably Possible - Acceptable"</formula>
    </cfRule>
  </conditionalFormatting>
  <conditionalFormatting sqref="T43">
    <cfRule type="expression" dxfId="2535" priority="506">
      <formula>$L43=" "</formula>
    </cfRule>
    <cfRule type="expression" dxfId="2534" priority="507">
      <formula>$L43="Assessment incomplete"</formula>
    </cfRule>
    <cfRule type="expression" dxfId="2533" priority="508">
      <formula>$L43="Reasonably Possible - Response Required"</formula>
    </cfRule>
    <cfRule type="expression" dxfId="2532" priority="509">
      <formula>$L43="Not Reasonably Possible - Acceptable"</formula>
    </cfRule>
  </conditionalFormatting>
  <conditionalFormatting sqref="W39">
    <cfRule type="expression" dxfId="2531" priority="505">
      <formula>$L$39=" "</formula>
    </cfRule>
  </conditionalFormatting>
  <conditionalFormatting sqref="W42">
    <cfRule type="expression" dxfId="2530" priority="504">
      <formula>$L$42=" "</formula>
    </cfRule>
  </conditionalFormatting>
  <conditionalFormatting sqref="W43">
    <cfRule type="expression" dxfId="2529" priority="503">
      <formula>$L$43=" "</formula>
    </cfRule>
  </conditionalFormatting>
  <conditionalFormatting sqref="T40">
    <cfRule type="expression" dxfId="2528" priority="490">
      <formula>$L40=" "</formula>
    </cfRule>
    <cfRule type="expression" dxfId="2527" priority="491">
      <formula>$L40="Assessment incomplete"</formula>
    </cfRule>
    <cfRule type="expression" dxfId="2526" priority="492">
      <formula>$L40="Reasonably Possible - Response Required"</formula>
    </cfRule>
    <cfRule type="expression" dxfId="2525" priority="493">
      <formula>$L40="Not Reasonably Possible - Acceptable"</formula>
    </cfRule>
  </conditionalFormatting>
  <conditionalFormatting sqref="W40">
    <cfRule type="expression" dxfId="2524" priority="489">
      <formula>$L$40=" "</formula>
    </cfRule>
  </conditionalFormatting>
  <conditionalFormatting sqref="T41">
    <cfRule type="expression" dxfId="2523" priority="481">
      <formula>$L41=" "</formula>
    </cfRule>
    <cfRule type="expression" dxfId="2522" priority="482">
      <formula>$L41="Assessment incomplete"</formula>
    </cfRule>
    <cfRule type="expression" dxfId="2521" priority="483">
      <formula>$L41="Reasonably Possible - Response Required"</formula>
    </cfRule>
    <cfRule type="expression" dxfId="2520" priority="484">
      <formula>$L41="Not Reasonably Possible - Acceptable"</formula>
    </cfRule>
  </conditionalFormatting>
  <conditionalFormatting sqref="W41">
    <cfRule type="expression" dxfId="2519" priority="480">
      <formula>$L$41=" "</formula>
    </cfRule>
  </conditionalFormatting>
  <conditionalFormatting sqref="T37">
    <cfRule type="expression" dxfId="2518" priority="469">
      <formula>$L37=" "</formula>
    </cfRule>
    <cfRule type="expression" dxfId="2517" priority="470">
      <formula>$L37="Assessment incomplete"</formula>
    </cfRule>
    <cfRule type="expression" dxfId="2516" priority="471">
      <formula>$L37="Reasonably Possible - Response Required"</formula>
    </cfRule>
    <cfRule type="expression" dxfId="2515" priority="472">
      <formula>$L37="Not Reasonably Possible - Acceptable"</formula>
    </cfRule>
  </conditionalFormatting>
  <conditionalFormatting sqref="W37">
    <cfRule type="expression" dxfId="2514" priority="468">
      <formula>$L$37=" "</formula>
    </cfRule>
  </conditionalFormatting>
  <conditionalFormatting sqref="W34">
    <cfRule type="expression" dxfId="2513" priority="463">
      <formula>$L$34="Assessment incomplete"</formula>
    </cfRule>
  </conditionalFormatting>
  <conditionalFormatting sqref="W35">
    <cfRule type="expression" dxfId="2512" priority="458">
      <formula>$L$35="Assessment incomplete"</formula>
    </cfRule>
  </conditionalFormatting>
  <conditionalFormatting sqref="W36">
    <cfRule type="expression" dxfId="2511" priority="453">
      <formula>$L$36="Assessment incomplete"</formula>
    </cfRule>
  </conditionalFormatting>
  <conditionalFormatting sqref="T34">
    <cfRule type="expression" dxfId="2510" priority="446">
      <formula>$L34="Assessment incomplete"</formula>
    </cfRule>
    <cfRule type="expression" dxfId="2509" priority="447">
      <formula>$L34="Reasonably Possible - Response Required"</formula>
    </cfRule>
    <cfRule type="expression" dxfId="2508" priority="448">
      <formula>$L34="Not Reasonably Possible - Acceptable"</formula>
    </cfRule>
  </conditionalFormatting>
  <conditionalFormatting sqref="T35">
    <cfRule type="expression" dxfId="2507" priority="443">
      <formula>$L35="Assessment incomplete"</formula>
    </cfRule>
    <cfRule type="expression" dxfId="2506" priority="444">
      <formula>$L35="Reasonably Possible - Response Required"</formula>
    </cfRule>
    <cfRule type="expression" dxfId="2505" priority="445">
      <formula>$L35="Not Reasonably Possible - Acceptable"</formula>
    </cfRule>
  </conditionalFormatting>
  <conditionalFormatting sqref="T36">
    <cfRule type="expression" dxfId="2504" priority="440">
      <formula>$L36="Assessment incomplete"</formula>
    </cfRule>
    <cfRule type="expression" dxfId="2503" priority="441">
      <formula>$L36="Reasonably Possible - Response Required"</formula>
    </cfRule>
    <cfRule type="expression" dxfId="2502" priority="442">
      <formula>$L36="Not Reasonably Possible - Acceptable"</formula>
    </cfRule>
  </conditionalFormatting>
  <conditionalFormatting sqref="T26">
    <cfRule type="expression" dxfId="2501" priority="436">
      <formula>$L26=" "</formula>
    </cfRule>
    <cfRule type="expression" dxfId="2500" priority="437">
      <formula>$L26="Assessment incomplete"</formula>
    </cfRule>
    <cfRule type="expression" dxfId="2499" priority="438">
      <formula>$L26="Reasonably Possible - Response Required"</formula>
    </cfRule>
    <cfRule type="expression" dxfId="2498" priority="439">
      <formula>$L26="Not Reasonably Possible - Acceptable"</formula>
    </cfRule>
  </conditionalFormatting>
  <conditionalFormatting sqref="W26">
    <cfRule type="expression" dxfId="2497" priority="435">
      <formula>$L$26=" "</formula>
    </cfRule>
  </conditionalFormatting>
  <conditionalFormatting sqref="T29">
    <cfRule type="expression" dxfId="2496" priority="427">
      <formula>$L29=" "</formula>
    </cfRule>
    <cfRule type="expression" dxfId="2495" priority="428">
      <formula>$L29="Assessment incomplete"</formula>
    </cfRule>
    <cfRule type="expression" dxfId="2494" priority="429">
      <formula>$L29="Reasonably Possible - Response Required"</formula>
    </cfRule>
    <cfRule type="expression" dxfId="2493" priority="430">
      <formula>$L29="Not Reasonably Possible - Acceptable"</formula>
    </cfRule>
  </conditionalFormatting>
  <conditionalFormatting sqref="W27">
    <cfRule type="expression" dxfId="2492" priority="426">
      <formula>$L$27="Assessment incomplete"</formula>
    </cfRule>
  </conditionalFormatting>
  <conditionalFormatting sqref="W29">
    <cfRule type="expression" dxfId="2491" priority="425">
      <formula>$L$29=" "</formula>
    </cfRule>
  </conditionalFormatting>
  <conditionalFormatting sqref="T32">
    <cfRule type="expression" dxfId="2490" priority="413">
      <formula>$L32=" "</formula>
    </cfRule>
    <cfRule type="expression" dxfId="2489" priority="414">
      <formula>$L32="Assessment incomplete"</formula>
    </cfRule>
    <cfRule type="expression" dxfId="2488" priority="415">
      <formula>$L32="Reasonably Possible - Response Required"</formula>
    </cfRule>
    <cfRule type="expression" dxfId="2487" priority="416">
      <formula>$L32="Not Reasonably Possible - Acceptable"</formula>
    </cfRule>
  </conditionalFormatting>
  <conditionalFormatting sqref="W30">
    <cfRule type="expression" dxfId="2486" priority="412">
      <formula>$L$30="Assessment incomplete"</formula>
    </cfRule>
  </conditionalFormatting>
  <conditionalFormatting sqref="W32">
    <cfRule type="expression" dxfId="2485" priority="411">
      <formula>$L$32=" "</formula>
    </cfRule>
  </conditionalFormatting>
  <conditionalFormatting sqref="W33">
    <cfRule type="expression" dxfId="2484" priority="402">
      <formula>$L$33="Assessment incomplete"</formula>
    </cfRule>
  </conditionalFormatting>
  <conditionalFormatting sqref="W22">
    <cfRule type="expression" dxfId="2483" priority="397">
      <formula>$L$22="Assessment incomplete"</formula>
    </cfRule>
  </conditionalFormatting>
  <conditionalFormatting sqref="W23">
    <cfRule type="expression" dxfId="2482" priority="392">
      <formula>$L$23="Assessment incomplete"</formula>
    </cfRule>
  </conditionalFormatting>
  <conditionalFormatting sqref="W24">
    <cfRule type="expression" dxfId="2481" priority="387">
      <formula>$L$24="Assessment incomplete"</formula>
    </cfRule>
  </conditionalFormatting>
  <conditionalFormatting sqref="W28">
    <cfRule type="expression" dxfId="2480" priority="382">
      <formula>$L$28="Assessment incomplete"</formula>
    </cfRule>
  </conditionalFormatting>
  <conditionalFormatting sqref="W31">
    <cfRule type="expression" dxfId="2479" priority="377">
      <formula>$L$31="Assessment incomplete"</formula>
    </cfRule>
  </conditionalFormatting>
  <conditionalFormatting sqref="T23">
    <cfRule type="expression" dxfId="2478" priority="370">
      <formula>$L23="Assessment incomplete"</formula>
    </cfRule>
    <cfRule type="expression" dxfId="2477" priority="371">
      <formula>$L23="Reasonably Possible - Response Required"</formula>
    </cfRule>
    <cfRule type="expression" dxfId="2476" priority="372">
      <formula>$L23="Not Reasonably Possible - Acceptable"</formula>
    </cfRule>
  </conditionalFormatting>
  <conditionalFormatting sqref="T24">
    <cfRule type="expression" dxfId="2475" priority="367">
      <formula>$L24="Assessment incomplete"</formula>
    </cfRule>
    <cfRule type="expression" dxfId="2474" priority="368">
      <formula>$L24="Reasonably Possible - Response Required"</formula>
    </cfRule>
    <cfRule type="expression" dxfId="2473" priority="369">
      <formula>$L24="Not Reasonably Possible - Acceptable"</formula>
    </cfRule>
  </conditionalFormatting>
  <conditionalFormatting sqref="T27">
    <cfRule type="expression" dxfId="2472" priority="364">
      <formula>$L27="Assessment incomplete"</formula>
    </cfRule>
    <cfRule type="expression" dxfId="2471" priority="365">
      <formula>$L27="Reasonably Possible - Response Required"</formula>
    </cfRule>
    <cfRule type="expression" dxfId="2470" priority="366">
      <formula>$L27="Not Reasonably Possible - Acceptable"</formula>
    </cfRule>
  </conditionalFormatting>
  <conditionalFormatting sqref="T28">
    <cfRule type="expression" dxfId="2469" priority="361">
      <formula>$L28="Assessment incomplete"</formula>
    </cfRule>
    <cfRule type="expression" dxfId="2468" priority="362">
      <formula>$L28="Reasonably Possible - Response Required"</formula>
    </cfRule>
    <cfRule type="expression" dxfId="2467" priority="363">
      <formula>$L28="Not Reasonably Possible - Acceptable"</formula>
    </cfRule>
  </conditionalFormatting>
  <conditionalFormatting sqref="T30">
    <cfRule type="expression" dxfId="2466" priority="358">
      <formula>$L30="Assessment incomplete"</formula>
    </cfRule>
    <cfRule type="expression" dxfId="2465" priority="359">
      <formula>$L30="Reasonably Possible - Response Required"</formula>
    </cfRule>
    <cfRule type="expression" dxfId="2464" priority="360">
      <formula>$L30="Not Reasonably Possible - Acceptable"</formula>
    </cfRule>
  </conditionalFormatting>
  <conditionalFormatting sqref="T31">
    <cfRule type="expression" dxfId="2463" priority="355">
      <formula>$L31="Assessment incomplete"</formula>
    </cfRule>
    <cfRule type="expression" dxfId="2462" priority="356">
      <formula>$L31="Reasonably Possible - Response Required"</formula>
    </cfRule>
    <cfRule type="expression" dxfId="2461" priority="357">
      <formula>$L31="Not Reasonably Possible - Acceptable"</formula>
    </cfRule>
  </conditionalFormatting>
  <conditionalFormatting sqref="T33">
    <cfRule type="expression" dxfId="2460" priority="352">
      <formula>$L33="Assessment incomplete"</formula>
    </cfRule>
    <cfRule type="expression" dxfId="2459" priority="353">
      <formula>$L33="Reasonably Possible - Response Required"</formula>
    </cfRule>
    <cfRule type="expression" dxfId="2458" priority="354">
      <formula>$L33="Not Reasonably Possible - Acceptable"</formula>
    </cfRule>
  </conditionalFormatting>
  <conditionalFormatting sqref="T22">
    <cfRule type="expression" dxfId="2457" priority="349">
      <formula>$L22="Assessment incomplete"</formula>
    </cfRule>
    <cfRule type="expression" dxfId="2456" priority="350">
      <formula>$L22="Reasonably Possible - Response Required"</formula>
    </cfRule>
    <cfRule type="expression" dxfId="2455" priority="351">
      <formula>$L22="Not Reasonably Possible - Acceptable"</formula>
    </cfRule>
  </conditionalFormatting>
  <conditionalFormatting sqref="W25">
    <cfRule type="expression" dxfId="2454" priority="339">
      <formula>$L$24="Assessment incomplete"</formula>
    </cfRule>
    <cfRule type="expression" dxfId="2453" priority="348">
      <formula>$L24="Not Reasonably Possible - Acceptable"</formula>
    </cfRule>
  </conditionalFormatting>
  <conditionalFormatting sqref="T25">
    <cfRule type="expression" dxfId="2452" priority="341">
      <formula>$L24="Assessment incomplete"</formula>
    </cfRule>
    <cfRule type="expression" dxfId="2451" priority="342">
      <formula>$L24="Reasonably Possible - Response Required"</formula>
    </cfRule>
    <cfRule type="expression" dxfId="2450" priority="343">
      <formula>$L24="Not Reasonably Possible - Acceptable"</formula>
    </cfRule>
  </conditionalFormatting>
  <conditionalFormatting sqref="T16">
    <cfRule type="expression" dxfId="2449" priority="335">
      <formula>$L16=" "</formula>
    </cfRule>
    <cfRule type="expression" dxfId="2448" priority="336">
      <formula>$L16="Assessment incomplete"</formula>
    </cfRule>
    <cfRule type="expression" dxfId="2447" priority="337">
      <formula>$L16="Reasonably Possible - Response Required"</formula>
    </cfRule>
    <cfRule type="expression" dxfId="2446" priority="338">
      <formula>$L16="Not Reasonably Possible - Acceptable"</formula>
    </cfRule>
  </conditionalFormatting>
  <conditionalFormatting sqref="W16">
    <cfRule type="expression" dxfId="2445" priority="334">
      <formula>$L$16=" "</formula>
    </cfRule>
  </conditionalFormatting>
  <conditionalFormatting sqref="T20">
    <cfRule type="expression" dxfId="2444" priority="326">
      <formula>$L20=" "</formula>
    </cfRule>
    <cfRule type="expression" dxfId="2443" priority="327">
      <formula>$L20="Assessment incomplete"</formula>
    </cfRule>
    <cfRule type="expression" dxfId="2442" priority="328">
      <formula>$L20="Reasonably Possible - Response Required"</formula>
    </cfRule>
    <cfRule type="expression" dxfId="2441" priority="329">
      <formula>$L20="Not Reasonably Possible - Acceptable"</formula>
    </cfRule>
  </conditionalFormatting>
  <conditionalFormatting sqref="W17">
    <cfRule type="expression" dxfId="2440" priority="325">
      <formula>$L$17="Assessment incomplete"</formula>
    </cfRule>
  </conditionalFormatting>
  <conditionalFormatting sqref="W20">
    <cfRule type="expression" dxfId="2439" priority="324">
      <formula>$L$20=" "</formula>
    </cfRule>
  </conditionalFormatting>
  <conditionalFormatting sqref="W21">
    <cfRule type="expression" dxfId="2438" priority="315">
      <formula>$L$21="Assessment incomplete"</formula>
    </cfRule>
  </conditionalFormatting>
  <conditionalFormatting sqref="W13">
    <cfRule type="expression" dxfId="2437" priority="310">
      <formula>$L$13="Assessment incomplete"</formula>
    </cfRule>
  </conditionalFormatting>
  <conditionalFormatting sqref="W14">
    <cfRule type="expression" dxfId="2436" priority="305">
      <formula>$L$14="Assessment incomplete"</formula>
    </cfRule>
  </conditionalFormatting>
  <conditionalFormatting sqref="W15">
    <cfRule type="expression" dxfId="2435" priority="300">
      <formula>$L$15="Assessment incomplete"</formula>
    </cfRule>
  </conditionalFormatting>
  <conditionalFormatting sqref="W18">
    <cfRule type="expression" dxfId="2434" priority="295">
      <formula>$L$18="Assessment incomplete"</formula>
    </cfRule>
  </conditionalFormatting>
  <conditionalFormatting sqref="W19">
    <cfRule type="expression" dxfId="2433" priority="290">
      <formula>$L$19="Assessment incomplete"</formula>
    </cfRule>
  </conditionalFormatting>
  <conditionalFormatting sqref="T13">
    <cfRule type="expression" dxfId="2432" priority="283">
      <formula>$L13="Assessment incomplete"</formula>
    </cfRule>
    <cfRule type="expression" dxfId="2431" priority="284">
      <formula>$L13="Reasonably Possible - Response Required"</formula>
    </cfRule>
    <cfRule type="expression" dxfId="2430" priority="285">
      <formula>$L13="Not Reasonably Possible - Acceptable"</formula>
    </cfRule>
  </conditionalFormatting>
  <conditionalFormatting sqref="T14">
    <cfRule type="expression" dxfId="2429" priority="280">
      <formula>$L14="Assessment incomplete"</formula>
    </cfRule>
    <cfRule type="expression" dxfId="2428" priority="281">
      <formula>$L14="Reasonably Possible - Response Required"</formula>
    </cfRule>
    <cfRule type="expression" dxfId="2427" priority="282">
      <formula>$L14="Not Reasonably Possible - Acceptable"</formula>
    </cfRule>
  </conditionalFormatting>
  <conditionalFormatting sqref="T15">
    <cfRule type="expression" dxfId="2426" priority="277">
      <formula>$L15="Assessment incomplete"</formula>
    </cfRule>
    <cfRule type="expression" dxfId="2425" priority="278">
      <formula>$L15="Reasonably Possible - Response Required"</formula>
    </cfRule>
    <cfRule type="expression" dxfId="2424" priority="279">
      <formula>$L15="Not Reasonably Possible - Acceptable"</formula>
    </cfRule>
  </conditionalFormatting>
  <conditionalFormatting sqref="T17">
    <cfRule type="expression" dxfId="2423" priority="274">
      <formula>$L17="Assessment incomplete"</formula>
    </cfRule>
    <cfRule type="expression" dxfId="2422" priority="275">
      <formula>$L17="Reasonably Possible - Response Required"</formula>
    </cfRule>
    <cfRule type="expression" dxfId="2421" priority="276">
      <formula>$L17="Not Reasonably Possible - Acceptable"</formula>
    </cfRule>
  </conditionalFormatting>
  <conditionalFormatting sqref="T18">
    <cfRule type="expression" dxfId="2420" priority="271">
      <formula>$L18="Assessment incomplete"</formula>
    </cfRule>
    <cfRule type="expression" dxfId="2419" priority="272">
      <formula>$L18="Reasonably Possible - Response Required"</formula>
    </cfRule>
    <cfRule type="expression" dxfId="2418" priority="273">
      <formula>$L18="Not Reasonably Possible - Acceptable"</formula>
    </cfRule>
  </conditionalFormatting>
  <conditionalFormatting sqref="T19">
    <cfRule type="expression" dxfId="2417" priority="268">
      <formula>$L19="Assessment incomplete"</formula>
    </cfRule>
    <cfRule type="expression" dxfId="2416" priority="269">
      <formula>$L19="Reasonably Possible - Response Required"</formula>
    </cfRule>
    <cfRule type="expression" dxfId="2415" priority="270">
      <formula>$L19="Not Reasonably Possible - Acceptable"</formula>
    </cfRule>
  </conditionalFormatting>
  <conditionalFormatting sqref="T21">
    <cfRule type="expression" dxfId="2414" priority="265">
      <formula>$L21="Assessment incomplete"</formula>
    </cfRule>
    <cfRule type="expression" dxfId="2413" priority="266">
      <formula>$L21="Reasonably Possible - Response Required"</formula>
    </cfRule>
    <cfRule type="expression" dxfId="2412" priority="267">
      <formula>$L21="Not Reasonably Possible - Acceptable"</formula>
    </cfRule>
  </conditionalFormatting>
  <conditionalFormatting sqref="T11">
    <cfRule type="expression" dxfId="2411" priority="262">
      <formula>$L11="Assessment incomplete"</formula>
    </cfRule>
    <cfRule type="expression" dxfId="2410" priority="263">
      <formula>$L11="Reasonably Possible - Response Required"</formula>
    </cfRule>
    <cfRule type="expression" dxfId="2409" priority="264">
      <formula>$L11="Not Reasonably Possible - Acceptable"</formula>
    </cfRule>
  </conditionalFormatting>
  <conditionalFormatting sqref="W11">
    <cfRule type="expression" dxfId="2408" priority="261">
      <formula>$L$11="Assessment incomplete"</formula>
    </cfRule>
  </conditionalFormatting>
  <conditionalFormatting sqref="W12">
    <cfRule type="expression" dxfId="2407" priority="256">
      <formula>$L$12="Assessment incomplete"</formula>
    </cfRule>
  </conditionalFormatting>
  <conditionalFormatting sqref="T12">
    <cfRule type="expression" dxfId="2406" priority="249">
      <formula>$L12="Assessment incomplete"</formula>
    </cfRule>
    <cfRule type="expression" dxfId="2405" priority="250">
      <formula>$L12="Reasonably Possible - Response Required"</formula>
    </cfRule>
    <cfRule type="expression" dxfId="2404" priority="251">
      <formula>$L12="Not Reasonably Possible - Acceptable"</formula>
    </cfRule>
  </conditionalFormatting>
  <conditionalFormatting sqref="S11">
    <cfRule type="expression" dxfId="2403" priority="246">
      <formula>$L11="Assessment incomplete"</formula>
    </cfRule>
    <cfRule type="expression" dxfId="2402" priority="247">
      <formula>$L11="Reasonably Possible - Response Required"</formula>
    </cfRule>
    <cfRule type="expression" dxfId="2401" priority="248">
      <formula>$L11="Not Reasonably Possible - Acceptable"</formula>
    </cfRule>
  </conditionalFormatting>
  <conditionalFormatting sqref="S16">
    <cfRule type="expression" dxfId="2400" priority="242">
      <formula>$L16=" "</formula>
    </cfRule>
    <cfRule type="expression" dxfId="2399" priority="243">
      <formula>$L16="Assessment incomplete"</formula>
    </cfRule>
    <cfRule type="expression" dxfId="2398" priority="244">
      <formula>$L16="Reasonably Possible - Response Required"</formula>
    </cfRule>
    <cfRule type="expression" dxfId="2397" priority="245">
      <formula>$L16="Not Reasonably Possible - Acceptable"</formula>
    </cfRule>
  </conditionalFormatting>
  <conditionalFormatting sqref="S39">
    <cfRule type="expression" dxfId="2396" priority="238">
      <formula>$L39=" "</formula>
    </cfRule>
    <cfRule type="expression" dxfId="2395" priority="239">
      <formula>$L39="Assessment incomplete"</formula>
    </cfRule>
    <cfRule type="expression" dxfId="2394" priority="240">
      <formula>$L39="Reasonably Possible - Response Required"</formula>
    </cfRule>
    <cfRule type="expression" dxfId="2393" priority="241">
      <formula>$L39="Not Reasonably Possible - Acceptable"</formula>
    </cfRule>
  </conditionalFormatting>
  <conditionalFormatting sqref="S42">
    <cfRule type="expression" dxfId="2392" priority="234">
      <formula>$L42=" "</formula>
    </cfRule>
    <cfRule type="expression" dxfId="2391" priority="235">
      <formula>$L42="Assessment incomplete"</formula>
    </cfRule>
    <cfRule type="expression" dxfId="2390" priority="236">
      <formula>$L42="Reasonably Possible - Response Required"</formula>
    </cfRule>
    <cfRule type="expression" dxfId="2389" priority="237">
      <formula>$L42="Not Reasonably Possible - Acceptable"</formula>
    </cfRule>
  </conditionalFormatting>
  <conditionalFormatting sqref="S43">
    <cfRule type="expression" dxfId="2388" priority="230">
      <formula>$L43=" "</formula>
    </cfRule>
    <cfRule type="expression" dxfId="2387" priority="231">
      <formula>$L43="Assessment incomplete"</formula>
    </cfRule>
    <cfRule type="expression" dxfId="2386" priority="232">
      <formula>$L43="Reasonably Possible - Response Required"</formula>
    </cfRule>
    <cfRule type="expression" dxfId="2385" priority="233">
      <formula>$L43="Not Reasonably Possible - Acceptable"</formula>
    </cfRule>
  </conditionalFormatting>
  <conditionalFormatting sqref="S40">
    <cfRule type="expression" dxfId="2384" priority="226">
      <formula>$L40=" "</formula>
    </cfRule>
    <cfRule type="expression" dxfId="2383" priority="227">
      <formula>$L40="Assessment incomplete"</formula>
    </cfRule>
    <cfRule type="expression" dxfId="2382" priority="228">
      <formula>$L40="Reasonably Possible - Response Required"</formula>
    </cfRule>
    <cfRule type="expression" dxfId="2381" priority="229">
      <formula>$L40="Not Reasonably Possible - Acceptable"</formula>
    </cfRule>
  </conditionalFormatting>
  <conditionalFormatting sqref="S41">
    <cfRule type="expression" dxfId="2380" priority="222">
      <formula>$L41=" "</formula>
    </cfRule>
    <cfRule type="expression" dxfId="2379" priority="223">
      <formula>$L41="Assessment incomplete"</formula>
    </cfRule>
    <cfRule type="expression" dxfId="2378" priority="224">
      <formula>$L41="Reasonably Possible - Response Required"</formula>
    </cfRule>
    <cfRule type="expression" dxfId="2377" priority="225">
      <formula>$L41="Not Reasonably Possible - Acceptable"</formula>
    </cfRule>
  </conditionalFormatting>
  <conditionalFormatting sqref="S20">
    <cfRule type="expression" dxfId="2376" priority="218">
      <formula>$L20=" "</formula>
    </cfRule>
    <cfRule type="expression" dxfId="2375" priority="219">
      <formula>$L20="Assessment incomplete"</formula>
    </cfRule>
    <cfRule type="expression" dxfId="2374" priority="220">
      <formula>$L20="Reasonably Possible - Response Required"</formula>
    </cfRule>
    <cfRule type="expression" dxfId="2373" priority="221">
      <formula>$L20="Not Reasonably Possible - Acceptable"</formula>
    </cfRule>
  </conditionalFormatting>
  <conditionalFormatting sqref="S26">
    <cfRule type="expression" dxfId="2372" priority="214">
      <formula>$L26=" "</formula>
    </cfRule>
    <cfRule type="expression" dxfId="2371" priority="215">
      <formula>$L26="Assessment incomplete"</formula>
    </cfRule>
    <cfRule type="expression" dxfId="2370" priority="216">
      <formula>$L26="Reasonably Possible - Response Required"</formula>
    </cfRule>
    <cfRule type="expression" dxfId="2369" priority="217">
      <formula>$L26="Not Reasonably Possible - Acceptable"</formula>
    </cfRule>
  </conditionalFormatting>
  <conditionalFormatting sqref="S29">
    <cfRule type="expression" dxfId="2368" priority="210">
      <formula>$L29=" "</formula>
    </cfRule>
    <cfRule type="expression" dxfId="2367" priority="211">
      <formula>$L29="Assessment incomplete"</formula>
    </cfRule>
    <cfRule type="expression" dxfId="2366" priority="212">
      <formula>$L29="Reasonably Possible - Response Required"</formula>
    </cfRule>
    <cfRule type="expression" dxfId="2365" priority="213">
      <formula>$L29="Not Reasonably Possible - Acceptable"</formula>
    </cfRule>
  </conditionalFormatting>
  <conditionalFormatting sqref="S32">
    <cfRule type="expression" dxfId="2364" priority="206">
      <formula>$L32=" "</formula>
    </cfRule>
    <cfRule type="expression" dxfId="2363" priority="207">
      <formula>$L32="Assessment incomplete"</formula>
    </cfRule>
    <cfRule type="expression" dxfId="2362" priority="208">
      <formula>$L32="Reasonably Possible - Response Required"</formula>
    </cfRule>
    <cfRule type="expression" dxfId="2361" priority="209">
      <formula>$L32="Not Reasonably Possible - Acceptable"</formula>
    </cfRule>
  </conditionalFormatting>
  <conditionalFormatting sqref="S37">
    <cfRule type="expression" dxfId="2360" priority="202">
      <formula>$L37=" "</formula>
    </cfRule>
    <cfRule type="expression" dxfId="2359" priority="203">
      <formula>$L37="Assessment incomplete"</formula>
    </cfRule>
    <cfRule type="expression" dxfId="2358" priority="204">
      <formula>$L37="Reasonably Possible - Response Required"</formula>
    </cfRule>
    <cfRule type="expression" dxfId="2357" priority="205">
      <formula>$L37="Not Reasonably Possible - Acceptable"</formula>
    </cfRule>
  </conditionalFormatting>
  <conditionalFormatting sqref="S12">
    <cfRule type="expression" dxfId="2356" priority="199">
      <formula>$L12="Assessment incomplete"</formula>
    </cfRule>
    <cfRule type="expression" dxfId="2355" priority="200">
      <formula>$L12="Reasonably Possible - Response Required"</formula>
    </cfRule>
    <cfRule type="expression" dxfId="2354" priority="201">
      <formula>$L12="Not Reasonably Possible - Acceptable"</formula>
    </cfRule>
  </conditionalFormatting>
  <conditionalFormatting sqref="S13">
    <cfRule type="expression" dxfId="2353" priority="196">
      <formula>$L13="Assessment incomplete"</formula>
    </cfRule>
    <cfRule type="expression" dxfId="2352" priority="197">
      <formula>$L13="Reasonably Possible - Response Required"</formula>
    </cfRule>
    <cfRule type="expression" dxfId="2351" priority="198">
      <formula>$L13="Not Reasonably Possible - Acceptable"</formula>
    </cfRule>
  </conditionalFormatting>
  <conditionalFormatting sqref="S14">
    <cfRule type="expression" dxfId="2350" priority="193">
      <formula>$L14="Assessment incomplete"</formula>
    </cfRule>
    <cfRule type="expression" dxfId="2349" priority="194">
      <formula>$L14="Reasonably Possible - Response Required"</formula>
    </cfRule>
    <cfRule type="expression" dxfId="2348" priority="195">
      <formula>$L14="Not Reasonably Possible - Acceptable"</formula>
    </cfRule>
  </conditionalFormatting>
  <conditionalFormatting sqref="S15">
    <cfRule type="expression" dxfId="2347" priority="190">
      <formula>$L15="Assessment incomplete"</formula>
    </cfRule>
    <cfRule type="expression" dxfId="2346" priority="191">
      <formula>$L15="Reasonably Possible - Response Required"</formula>
    </cfRule>
    <cfRule type="expression" dxfId="2345" priority="192">
      <formula>$L15="Not Reasonably Possible - Acceptable"</formula>
    </cfRule>
  </conditionalFormatting>
  <conditionalFormatting sqref="S17">
    <cfRule type="expression" dxfId="2344" priority="187">
      <formula>$L17="Assessment incomplete"</formula>
    </cfRule>
    <cfRule type="expression" dxfId="2343" priority="188">
      <formula>$L17="Reasonably Possible - Response Required"</formula>
    </cfRule>
    <cfRule type="expression" dxfId="2342" priority="189">
      <formula>$L17="Not Reasonably Possible - Acceptable"</formula>
    </cfRule>
  </conditionalFormatting>
  <conditionalFormatting sqref="S18">
    <cfRule type="expression" dxfId="2341" priority="184">
      <formula>$L18="Assessment incomplete"</formula>
    </cfRule>
    <cfRule type="expression" dxfId="2340" priority="185">
      <formula>$L18="Reasonably Possible - Response Required"</formula>
    </cfRule>
    <cfRule type="expression" dxfId="2339" priority="186">
      <formula>$L18="Not Reasonably Possible - Acceptable"</formula>
    </cfRule>
  </conditionalFormatting>
  <conditionalFormatting sqref="S19">
    <cfRule type="expression" dxfId="2338" priority="181">
      <formula>$L19="Assessment incomplete"</formula>
    </cfRule>
    <cfRule type="expression" dxfId="2337" priority="182">
      <formula>$L19="Reasonably Possible - Response Required"</formula>
    </cfRule>
    <cfRule type="expression" dxfId="2336" priority="183">
      <formula>$L19="Not Reasonably Possible - Acceptable"</formula>
    </cfRule>
  </conditionalFormatting>
  <conditionalFormatting sqref="S23">
    <cfRule type="expression" dxfId="2335" priority="178">
      <formula>$L23="Assessment incomplete"</formula>
    </cfRule>
    <cfRule type="expression" dxfId="2334" priority="179">
      <formula>$L23="Reasonably Possible - Response Required"</formula>
    </cfRule>
    <cfRule type="expression" dxfId="2333" priority="180">
      <formula>$L23="Not Reasonably Possible - Acceptable"</formula>
    </cfRule>
  </conditionalFormatting>
  <conditionalFormatting sqref="S24">
    <cfRule type="expression" dxfId="2332" priority="175">
      <formula>$L24="Assessment incomplete"</formula>
    </cfRule>
    <cfRule type="expression" dxfId="2331" priority="176">
      <formula>$L24="Reasonably Possible - Response Required"</formula>
    </cfRule>
    <cfRule type="expression" dxfId="2330" priority="177">
      <formula>$L24="Not Reasonably Possible - Acceptable"</formula>
    </cfRule>
  </conditionalFormatting>
  <conditionalFormatting sqref="S27">
    <cfRule type="expression" dxfId="2329" priority="172">
      <formula>$L27="Assessment incomplete"</formula>
    </cfRule>
    <cfRule type="expression" dxfId="2328" priority="173">
      <formula>$L27="Reasonably Possible - Response Required"</formula>
    </cfRule>
    <cfRule type="expression" dxfId="2327" priority="174">
      <formula>$L27="Not Reasonably Possible - Acceptable"</formula>
    </cfRule>
  </conditionalFormatting>
  <conditionalFormatting sqref="S28">
    <cfRule type="expression" dxfId="2326" priority="169">
      <formula>$L28="Assessment incomplete"</formula>
    </cfRule>
    <cfRule type="expression" dxfId="2325" priority="170">
      <formula>$L28="Reasonably Possible - Response Required"</formula>
    </cfRule>
    <cfRule type="expression" dxfId="2324" priority="171">
      <formula>$L28="Not Reasonably Possible - Acceptable"</formula>
    </cfRule>
  </conditionalFormatting>
  <conditionalFormatting sqref="S30">
    <cfRule type="expression" dxfId="2323" priority="166">
      <formula>$L30="Assessment incomplete"</formula>
    </cfRule>
    <cfRule type="expression" dxfId="2322" priority="167">
      <formula>$L30="Reasonably Possible - Response Required"</formula>
    </cfRule>
    <cfRule type="expression" dxfId="2321" priority="168">
      <formula>$L30="Not Reasonably Possible - Acceptable"</formula>
    </cfRule>
  </conditionalFormatting>
  <conditionalFormatting sqref="S31">
    <cfRule type="expression" dxfId="2320" priority="163">
      <formula>$L31="Assessment incomplete"</formula>
    </cfRule>
    <cfRule type="expression" dxfId="2319" priority="164">
      <formula>$L31="Reasonably Possible - Response Required"</formula>
    </cfRule>
    <cfRule type="expression" dxfId="2318" priority="165">
      <formula>$L31="Not Reasonably Possible - Acceptable"</formula>
    </cfRule>
  </conditionalFormatting>
  <conditionalFormatting sqref="S33">
    <cfRule type="expression" dxfId="2317" priority="160">
      <formula>$L33="Assessment incomplete"</formula>
    </cfRule>
    <cfRule type="expression" dxfId="2316" priority="161">
      <formula>$L33="Reasonably Possible - Response Required"</formula>
    </cfRule>
    <cfRule type="expression" dxfId="2315" priority="162">
      <formula>$L33="Not Reasonably Possible - Acceptable"</formula>
    </cfRule>
  </conditionalFormatting>
  <conditionalFormatting sqref="S34">
    <cfRule type="expression" dxfId="2314" priority="157">
      <formula>$L34="Assessment incomplete"</formula>
    </cfRule>
    <cfRule type="expression" dxfId="2313" priority="158">
      <formula>$L34="Reasonably Possible - Response Required"</formula>
    </cfRule>
    <cfRule type="expression" dxfId="2312" priority="159">
      <formula>$L34="Not Reasonably Possible - Acceptable"</formula>
    </cfRule>
  </conditionalFormatting>
  <conditionalFormatting sqref="S35">
    <cfRule type="expression" dxfId="2311" priority="154">
      <formula>$L35="Assessment incomplete"</formula>
    </cfRule>
    <cfRule type="expression" dxfId="2310" priority="155">
      <formula>$L35="Reasonably Possible - Response Required"</formula>
    </cfRule>
    <cfRule type="expression" dxfId="2309" priority="156">
      <formula>$L35="Not Reasonably Possible - Acceptable"</formula>
    </cfRule>
  </conditionalFormatting>
  <conditionalFormatting sqref="S36">
    <cfRule type="expression" dxfId="2308" priority="151">
      <formula>$L36="Assessment incomplete"</formula>
    </cfRule>
    <cfRule type="expression" dxfId="2307" priority="152">
      <formula>$L36="Reasonably Possible - Response Required"</formula>
    </cfRule>
    <cfRule type="expression" dxfId="2306" priority="153">
      <formula>$L36="Not Reasonably Possible - Acceptable"</formula>
    </cfRule>
  </conditionalFormatting>
  <conditionalFormatting sqref="S21">
    <cfRule type="expression" dxfId="2305" priority="148">
      <formula>$L21="Assessment incomplete"</formula>
    </cfRule>
    <cfRule type="expression" dxfId="2304" priority="149">
      <formula>$L21="Reasonably Possible - Response Required"</formula>
    </cfRule>
    <cfRule type="expression" dxfId="2303" priority="150">
      <formula>$L21="Not Reasonably Possible - Acceptable"</formula>
    </cfRule>
  </conditionalFormatting>
  <conditionalFormatting sqref="S22">
    <cfRule type="expression" dxfId="2302" priority="145">
      <formula>$L22="Assessment incomplete"</formula>
    </cfRule>
    <cfRule type="expression" dxfId="2301" priority="146">
      <formula>$L22="Reasonably Possible - Response Required"</formula>
    </cfRule>
    <cfRule type="expression" dxfId="2300" priority="147">
      <formula>$L22="Not Reasonably Possible - Acceptable"</formula>
    </cfRule>
  </conditionalFormatting>
  <conditionalFormatting sqref="S25">
    <cfRule type="expression" dxfId="2299" priority="142">
      <formula>$L24="Assessment incomplete"</formula>
    </cfRule>
    <cfRule type="expression" dxfId="2298" priority="143">
      <formula>$L24="Reasonably Possible - Response Required"</formula>
    </cfRule>
    <cfRule type="expression" dxfId="2297" priority="144">
      <formula>$L24="Not Reasonably Possible - Acceptable"</formula>
    </cfRule>
  </conditionalFormatting>
  <conditionalFormatting sqref="V11">
    <cfRule type="expression" dxfId="2296" priority="129">
      <formula>$L11="Assessment incomplete"</formula>
    </cfRule>
  </conditionalFormatting>
  <conditionalFormatting sqref="V16">
    <cfRule type="expression" dxfId="2295" priority="128">
      <formula>$L16=" "</formula>
    </cfRule>
  </conditionalFormatting>
  <conditionalFormatting sqref="V39">
    <cfRule type="expression" dxfId="2294" priority="127">
      <formula>$L39=" "</formula>
    </cfRule>
  </conditionalFormatting>
  <conditionalFormatting sqref="V42">
    <cfRule type="expression" dxfId="2293" priority="126">
      <formula>$L42=" "</formula>
    </cfRule>
  </conditionalFormatting>
  <conditionalFormatting sqref="V43">
    <cfRule type="expression" dxfId="2292" priority="125">
      <formula>$L43=" "</formula>
    </cfRule>
  </conditionalFormatting>
  <conditionalFormatting sqref="U11">
    <cfRule type="expression" dxfId="2291" priority="122">
      <formula>$L11="Assessment incomplete"</formula>
    </cfRule>
    <cfRule type="expression" dxfId="2290" priority="123">
      <formula>$L11="Reasonably Possible - Response Required"</formula>
    </cfRule>
    <cfRule type="expression" dxfId="2289" priority="124">
      <formula>$L11="Not Reasonably Possible - Acceptable"</formula>
    </cfRule>
  </conditionalFormatting>
  <conditionalFormatting sqref="U16">
    <cfRule type="expression" dxfId="2288" priority="119">
      <formula>$L16=" "</formula>
    </cfRule>
    <cfRule type="expression" dxfId="2287" priority="120">
      <formula>$L16="Reasonably Possible - Response Required"</formula>
    </cfRule>
    <cfRule type="expression" dxfId="2286" priority="121">
      <formula>$L16="Not Reasonably Possible - Acceptable"</formula>
    </cfRule>
  </conditionalFormatting>
  <conditionalFormatting sqref="U39">
    <cfRule type="expression" dxfId="2285" priority="116">
      <formula>$L39=" "</formula>
    </cfRule>
    <cfRule type="expression" dxfId="2284" priority="117">
      <formula>$L39="Reasonably Possible - Response Required"</formula>
    </cfRule>
    <cfRule type="expression" dxfId="2283" priority="118">
      <formula>$L39="Not Reasonably Possible - Acceptable"</formula>
    </cfRule>
  </conditionalFormatting>
  <conditionalFormatting sqref="U42">
    <cfRule type="expression" dxfId="2282" priority="113">
      <formula>$L42=" "</formula>
    </cfRule>
    <cfRule type="expression" dxfId="2281" priority="114">
      <formula>$L42="Reasonably Possible - Response Required"</formula>
    </cfRule>
    <cfRule type="expression" dxfId="2280" priority="115">
      <formula>$L42="Not Reasonably Possible - Acceptable"</formula>
    </cfRule>
  </conditionalFormatting>
  <conditionalFormatting sqref="V40">
    <cfRule type="expression" dxfId="2279" priority="112">
      <formula>$L40=" "</formula>
    </cfRule>
  </conditionalFormatting>
  <conditionalFormatting sqref="U40">
    <cfRule type="expression" dxfId="2278" priority="109">
      <formula>$L40=" "</formula>
    </cfRule>
    <cfRule type="expression" dxfId="2277" priority="110">
      <formula>$L40="Reasonably Possible - Response Required"</formula>
    </cfRule>
    <cfRule type="expression" dxfId="2276" priority="111">
      <formula>$L40="Not Reasonably Possible - Acceptable"</formula>
    </cfRule>
  </conditionalFormatting>
  <conditionalFormatting sqref="V41">
    <cfRule type="expression" dxfId="2275" priority="108">
      <formula>$L41=" "</formula>
    </cfRule>
  </conditionalFormatting>
  <conditionalFormatting sqref="U41">
    <cfRule type="expression" dxfId="2274" priority="105">
      <formula>$L41=" "</formula>
    </cfRule>
    <cfRule type="expression" dxfId="2273" priority="106">
      <formula>$L41="Reasonably Possible - Response Required"</formula>
    </cfRule>
    <cfRule type="expression" dxfId="2272" priority="107">
      <formula>$L41="Not Reasonably Possible - Acceptable"</formula>
    </cfRule>
  </conditionalFormatting>
  <conditionalFormatting sqref="U43">
    <cfRule type="expression" dxfId="2271" priority="102">
      <formula>$L43=" "</formula>
    </cfRule>
    <cfRule type="expression" dxfId="2270" priority="103">
      <formula>$L43="Reasonably Possible - Response Required"</formula>
    </cfRule>
    <cfRule type="expression" dxfId="2269" priority="104">
      <formula>$L43="Not Reasonably Possible - Acceptable"</formula>
    </cfRule>
  </conditionalFormatting>
  <conditionalFormatting sqref="V17">
    <cfRule type="expression" dxfId="2268" priority="101">
      <formula>$L17="Assessment incomplete"</formula>
    </cfRule>
  </conditionalFormatting>
  <conditionalFormatting sqref="V20">
    <cfRule type="expression" dxfId="2267" priority="100">
      <formula>$L20=" "</formula>
    </cfRule>
  </conditionalFormatting>
  <conditionalFormatting sqref="U17">
    <cfRule type="expression" dxfId="2266" priority="97">
      <formula>$L17="Assessment incomplete"</formula>
    </cfRule>
    <cfRule type="expression" dxfId="2265" priority="98">
      <formula>$L17="Reasonably Possible - Response Required"</formula>
    </cfRule>
    <cfRule type="expression" dxfId="2264" priority="99">
      <formula>$L17="Not Reasonably Possible - Acceptable"</formula>
    </cfRule>
  </conditionalFormatting>
  <conditionalFormatting sqref="U20">
    <cfRule type="expression" dxfId="2263" priority="94">
      <formula>$L20=" "</formula>
    </cfRule>
    <cfRule type="expression" dxfId="2262" priority="95">
      <formula>$L20="Reasonably Possible - Response Required"</formula>
    </cfRule>
    <cfRule type="expression" dxfId="2261" priority="96">
      <formula>$L20="Not Reasonably Possible - Acceptable"</formula>
    </cfRule>
  </conditionalFormatting>
  <conditionalFormatting sqref="V21">
    <cfRule type="expression" dxfId="2260" priority="93">
      <formula>$L21="Assessment incomplete"</formula>
    </cfRule>
  </conditionalFormatting>
  <conditionalFormatting sqref="V26">
    <cfRule type="expression" dxfId="2259" priority="92">
      <formula>$L26=" "</formula>
    </cfRule>
  </conditionalFormatting>
  <conditionalFormatting sqref="U21">
    <cfRule type="expression" dxfId="2258" priority="89">
      <formula>$L21="Assessment incomplete"</formula>
    </cfRule>
    <cfRule type="expression" dxfId="2257" priority="90">
      <formula>$L21="Reasonably Possible - Response Required"</formula>
    </cfRule>
    <cfRule type="expression" dxfId="2256" priority="91">
      <formula>$L21="Not Reasonably Possible - Acceptable"</formula>
    </cfRule>
  </conditionalFormatting>
  <conditionalFormatting sqref="U26">
    <cfRule type="expression" dxfId="2255" priority="86">
      <formula>$L26=" "</formula>
    </cfRule>
    <cfRule type="expression" dxfId="2254" priority="87">
      <formula>$L26="Reasonably Possible - Response Required"</formula>
    </cfRule>
    <cfRule type="expression" dxfId="2253" priority="88">
      <formula>$L26="Not Reasonably Possible - Acceptable"</formula>
    </cfRule>
  </conditionalFormatting>
  <conditionalFormatting sqref="V27">
    <cfRule type="expression" dxfId="2252" priority="85">
      <formula>$L27="Assessment incomplete"</formula>
    </cfRule>
  </conditionalFormatting>
  <conditionalFormatting sqref="V29">
    <cfRule type="expression" dxfId="2251" priority="84">
      <formula>$L29=" "</formula>
    </cfRule>
  </conditionalFormatting>
  <conditionalFormatting sqref="U27">
    <cfRule type="expression" dxfId="2250" priority="81">
      <formula>$L27="Assessment incomplete"</formula>
    </cfRule>
    <cfRule type="expression" dxfId="2249" priority="82">
      <formula>$L27="Reasonably Possible - Response Required"</formula>
    </cfRule>
    <cfRule type="expression" dxfId="2248" priority="83">
      <formula>$L27="Not Reasonably Possible - Acceptable"</formula>
    </cfRule>
  </conditionalFormatting>
  <conditionalFormatting sqref="U29">
    <cfRule type="expression" dxfId="2247" priority="78">
      <formula>$L29=" "</formula>
    </cfRule>
    <cfRule type="expression" dxfId="2246" priority="79">
      <formula>$L29="Reasonably Possible - Response Required"</formula>
    </cfRule>
    <cfRule type="expression" dxfId="2245" priority="80">
      <formula>$L29="Not Reasonably Possible - Acceptable"</formula>
    </cfRule>
  </conditionalFormatting>
  <conditionalFormatting sqref="U32">
    <cfRule type="expression" dxfId="2244" priority="70">
      <formula>$L32=" "</formula>
    </cfRule>
    <cfRule type="expression" dxfId="2243" priority="71">
      <formula>$L32="Reasonably Possible - Response Required"</formula>
    </cfRule>
    <cfRule type="expression" dxfId="2242" priority="72">
      <formula>$L32="Not Reasonably Possible - Acceptable"</formula>
    </cfRule>
  </conditionalFormatting>
  <conditionalFormatting sqref="V30">
    <cfRule type="expression" dxfId="2241" priority="77">
      <formula>$L30="Assessment incomplete"</formula>
    </cfRule>
  </conditionalFormatting>
  <conditionalFormatting sqref="V32">
    <cfRule type="expression" dxfId="2240" priority="76">
      <formula>$L32=" "</formula>
    </cfRule>
  </conditionalFormatting>
  <conditionalFormatting sqref="U30">
    <cfRule type="expression" dxfId="2239" priority="73">
      <formula>$L30="Assessment incomplete"</formula>
    </cfRule>
    <cfRule type="expression" dxfId="2238" priority="74">
      <formula>$L30="Reasonably Possible - Response Required"</formula>
    </cfRule>
    <cfRule type="expression" dxfId="2237" priority="75">
      <formula>$L30="Not Reasonably Possible - Acceptable"</formula>
    </cfRule>
  </conditionalFormatting>
  <conditionalFormatting sqref="U37">
    <cfRule type="expression" dxfId="2236" priority="62">
      <formula>$L37=" "</formula>
    </cfRule>
    <cfRule type="expression" dxfId="2235" priority="63">
      <formula>$L37="Reasonably Possible - Response Required"</formula>
    </cfRule>
    <cfRule type="expression" dxfId="2234" priority="64">
      <formula>$L37="Not Reasonably Possible - Acceptable"</formula>
    </cfRule>
  </conditionalFormatting>
  <conditionalFormatting sqref="V33">
    <cfRule type="expression" dxfId="2233" priority="69">
      <formula>$L33="Assessment incomplete"</formula>
    </cfRule>
  </conditionalFormatting>
  <conditionalFormatting sqref="V37">
    <cfRule type="expression" dxfId="2232" priority="68">
      <formula>$L37=" "</formula>
    </cfRule>
  </conditionalFormatting>
  <conditionalFormatting sqref="U33">
    <cfRule type="expression" dxfId="2231" priority="65">
      <formula>$L33="Assessment incomplete"</formula>
    </cfRule>
    <cfRule type="expression" dxfId="2230" priority="66">
      <formula>$L33="Reasonably Possible - Response Required"</formula>
    </cfRule>
    <cfRule type="expression" dxfId="2229" priority="67">
      <formula>$L33="Not Reasonably Possible - Acceptable"</formula>
    </cfRule>
  </conditionalFormatting>
  <conditionalFormatting sqref="V12">
    <cfRule type="expression" dxfId="2228" priority="61">
      <formula>$L12="Assessment incomplete"</formula>
    </cfRule>
  </conditionalFormatting>
  <conditionalFormatting sqref="U12">
    <cfRule type="expression" dxfId="2227" priority="58">
      <formula>$L12="Assessment incomplete"</formula>
    </cfRule>
    <cfRule type="expression" dxfId="2226" priority="59">
      <formula>$L12="Reasonably Possible - Response Required"</formula>
    </cfRule>
    <cfRule type="expression" dxfId="2225" priority="60">
      <formula>$L12="Not Reasonably Possible - Acceptable"</formula>
    </cfRule>
  </conditionalFormatting>
  <conditionalFormatting sqref="V13">
    <cfRule type="expression" dxfId="2224" priority="57">
      <formula>$L13="Assessment incomplete"</formula>
    </cfRule>
  </conditionalFormatting>
  <conditionalFormatting sqref="U13">
    <cfRule type="expression" dxfId="2223" priority="54">
      <formula>$L13="Assessment incomplete"</formula>
    </cfRule>
    <cfRule type="expression" dxfId="2222" priority="55">
      <formula>$L13="Reasonably Possible - Response Required"</formula>
    </cfRule>
    <cfRule type="expression" dxfId="2221" priority="56">
      <formula>$L13="Not Reasonably Possible - Acceptable"</formula>
    </cfRule>
  </conditionalFormatting>
  <conditionalFormatting sqref="V14">
    <cfRule type="expression" dxfId="2220" priority="53">
      <formula>$L14="Assessment incomplete"</formula>
    </cfRule>
  </conditionalFormatting>
  <conditionalFormatting sqref="U14">
    <cfRule type="expression" dxfId="2219" priority="50">
      <formula>$L14="Assessment incomplete"</formula>
    </cfRule>
    <cfRule type="expression" dxfId="2218" priority="51">
      <formula>$L14="Reasonably Possible - Response Required"</formula>
    </cfRule>
    <cfRule type="expression" dxfId="2217" priority="52">
      <formula>$L14="Not Reasonably Possible - Acceptable"</formula>
    </cfRule>
  </conditionalFormatting>
  <conditionalFormatting sqref="V15">
    <cfRule type="expression" dxfId="2216" priority="49">
      <formula>$L15="Assessment incomplete"</formula>
    </cfRule>
  </conditionalFormatting>
  <conditionalFormatting sqref="U15">
    <cfRule type="expression" dxfId="2215" priority="46">
      <formula>$L15="Assessment incomplete"</formula>
    </cfRule>
    <cfRule type="expression" dxfId="2214" priority="47">
      <formula>$L15="Reasonably Possible - Response Required"</formula>
    </cfRule>
    <cfRule type="expression" dxfId="2213" priority="48">
      <formula>$L15="Not Reasonably Possible - Acceptable"</formula>
    </cfRule>
  </conditionalFormatting>
  <conditionalFormatting sqref="V18">
    <cfRule type="expression" dxfId="2212" priority="45">
      <formula>$L18="Assessment incomplete"</formula>
    </cfRule>
  </conditionalFormatting>
  <conditionalFormatting sqref="U18">
    <cfRule type="expression" dxfId="2211" priority="42">
      <formula>$L18="Assessment incomplete"</formula>
    </cfRule>
    <cfRule type="expression" dxfId="2210" priority="43">
      <formula>$L18="Reasonably Possible - Response Required"</formula>
    </cfRule>
    <cfRule type="expression" dxfId="2209" priority="44">
      <formula>$L18="Not Reasonably Possible - Acceptable"</formula>
    </cfRule>
  </conditionalFormatting>
  <conditionalFormatting sqref="V19">
    <cfRule type="expression" dxfId="2208" priority="41">
      <formula>$L19="Assessment incomplete"</formula>
    </cfRule>
  </conditionalFormatting>
  <conditionalFormatting sqref="U19">
    <cfRule type="expression" dxfId="2207" priority="38">
      <formula>$L19="Assessment incomplete"</formula>
    </cfRule>
    <cfRule type="expression" dxfId="2206" priority="39">
      <formula>$L19="Reasonably Possible - Response Required"</formula>
    </cfRule>
    <cfRule type="expression" dxfId="2205" priority="40">
      <formula>$L19="Not Reasonably Possible - Acceptable"</formula>
    </cfRule>
  </conditionalFormatting>
  <conditionalFormatting sqref="V22">
    <cfRule type="expression" dxfId="2204" priority="37">
      <formula>$L22="Assessment incomplete"</formula>
    </cfRule>
  </conditionalFormatting>
  <conditionalFormatting sqref="U22">
    <cfRule type="expression" dxfId="2203" priority="34">
      <formula>$L22="Assessment incomplete"</formula>
    </cfRule>
    <cfRule type="expression" dxfId="2202" priority="35">
      <formula>$L22="Reasonably Possible - Response Required"</formula>
    </cfRule>
    <cfRule type="expression" dxfId="2201" priority="36">
      <formula>$L22="Not Reasonably Possible - Acceptable"</formula>
    </cfRule>
  </conditionalFormatting>
  <conditionalFormatting sqref="V23">
    <cfRule type="expression" dxfId="2200" priority="33">
      <formula>$L23="Assessment incomplete"</formula>
    </cfRule>
  </conditionalFormatting>
  <conditionalFormatting sqref="U23">
    <cfRule type="expression" dxfId="2199" priority="30">
      <formula>$L23="Assessment incomplete"</formula>
    </cfRule>
    <cfRule type="expression" dxfId="2198" priority="31">
      <formula>$L23="Reasonably Possible - Response Required"</formula>
    </cfRule>
    <cfRule type="expression" dxfId="2197" priority="32">
      <formula>$L23="Not Reasonably Possible - Acceptable"</formula>
    </cfRule>
  </conditionalFormatting>
  <conditionalFormatting sqref="V24">
    <cfRule type="expression" dxfId="2196" priority="29">
      <formula>$L24="Assessment incomplete"</formula>
    </cfRule>
  </conditionalFormatting>
  <conditionalFormatting sqref="U24">
    <cfRule type="expression" dxfId="2195" priority="26">
      <formula>$L24="Assessment incomplete"</formula>
    </cfRule>
    <cfRule type="expression" dxfId="2194" priority="27">
      <formula>$L24="Reasonably Possible - Response Required"</formula>
    </cfRule>
    <cfRule type="expression" dxfId="2193" priority="28">
      <formula>$L24="Not Reasonably Possible - Acceptable"</formula>
    </cfRule>
  </conditionalFormatting>
  <conditionalFormatting sqref="V28">
    <cfRule type="expression" dxfId="2192" priority="25">
      <formula>$L28="Assessment incomplete"</formula>
    </cfRule>
  </conditionalFormatting>
  <conditionalFormatting sqref="U28">
    <cfRule type="expression" dxfId="2191" priority="22">
      <formula>$L28="Assessment incomplete"</formula>
    </cfRule>
    <cfRule type="expression" dxfId="2190" priority="23">
      <formula>$L28="Reasonably Possible - Response Required"</formula>
    </cfRule>
    <cfRule type="expression" dxfId="2189" priority="24">
      <formula>$L28="Not Reasonably Possible - Acceptable"</formula>
    </cfRule>
  </conditionalFormatting>
  <conditionalFormatting sqref="V31">
    <cfRule type="expression" dxfId="2188" priority="21">
      <formula>$L31="Assessment incomplete"</formula>
    </cfRule>
  </conditionalFormatting>
  <conditionalFormatting sqref="U31">
    <cfRule type="expression" dxfId="2187" priority="18">
      <formula>$L31="Assessment incomplete"</formula>
    </cfRule>
    <cfRule type="expression" dxfId="2186" priority="19">
      <formula>$L31="Reasonably Possible - Response Required"</formula>
    </cfRule>
    <cfRule type="expression" dxfId="2185" priority="20">
      <formula>$L31="Not Reasonably Possible - Acceptable"</formula>
    </cfRule>
  </conditionalFormatting>
  <conditionalFormatting sqref="V34">
    <cfRule type="expression" dxfId="2184" priority="17">
      <formula>$L34="Assessment incomplete"</formula>
    </cfRule>
  </conditionalFormatting>
  <conditionalFormatting sqref="U34">
    <cfRule type="expression" dxfId="2183" priority="14">
      <formula>$L34="Assessment incomplete"</formula>
    </cfRule>
    <cfRule type="expression" dxfId="2182" priority="15">
      <formula>$L34="Reasonably Possible - Response Required"</formula>
    </cfRule>
    <cfRule type="expression" dxfId="2181" priority="16">
      <formula>$L34="Not Reasonably Possible - Acceptable"</formula>
    </cfRule>
  </conditionalFormatting>
  <conditionalFormatting sqref="V35">
    <cfRule type="expression" dxfId="2180" priority="13">
      <formula>$L35="Assessment incomplete"</formula>
    </cfRule>
  </conditionalFormatting>
  <conditionalFormatting sqref="U35">
    <cfRule type="expression" dxfId="2179" priority="10">
      <formula>$L35="Assessment incomplete"</formula>
    </cfRule>
    <cfRule type="expression" dxfId="2178" priority="11">
      <formula>$L35="Reasonably Possible - Response Required"</formula>
    </cfRule>
    <cfRule type="expression" dxfId="2177" priority="12">
      <formula>$L35="Not Reasonably Possible - Acceptable"</formula>
    </cfRule>
  </conditionalFormatting>
  <conditionalFormatting sqref="V36">
    <cfRule type="expression" dxfId="2176" priority="9">
      <formula>$L36="Assessment incomplete"</formula>
    </cfRule>
  </conditionalFormatting>
  <conditionalFormatting sqref="U36">
    <cfRule type="expression" dxfId="2175" priority="6">
      <formula>$L36="Assessment incomplete"</formula>
    </cfRule>
    <cfRule type="expression" dxfId="2174" priority="7">
      <formula>$L36="Reasonably Possible - Response Required"</formula>
    </cfRule>
    <cfRule type="expression" dxfId="2173" priority="8">
      <formula>$L36="Not Reasonably Possible - Acceptable"</formula>
    </cfRule>
  </conditionalFormatting>
  <conditionalFormatting sqref="V25">
    <cfRule type="expression" dxfId="2172" priority="1">
      <formula>$L24="Assessment incomplete"</formula>
    </cfRule>
    <cfRule type="expression" dxfId="2171" priority="5">
      <formula>$L24="Not Reasonably Possible - Acceptable"</formula>
    </cfRule>
  </conditionalFormatting>
  <conditionalFormatting sqref="U25">
    <cfRule type="expression" dxfId="2170" priority="2">
      <formula>$L24="Assessment incomplete"</formula>
    </cfRule>
    <cfRule type="expression" dxfId="2169" priority="3">
      <formula>$L24="Reasonably Possible - Response Required"</formula>
    </cfRule>
    <cfRule type="expression" dxfId="2168" priority="4">
      <formula>$L24="Not Reasonably Possible - Acceptable"</formula>
    </cfRule>
  </conditionalFormatting>
  <dataValidations count="2">
    <dataValidation allowBlank="1" showErrorMessage="1" sqref="M16 M20 M26 M29 M32 M39:M43 M37 N33:N36 N11:N15 N17:N19 F11:F24 F39:F43 O11:Q37 N27:N28 N21:N25 N30:N31 D39:D43 F26:F37 O39:Q43" xr:uid="{60663A43-6CA4-47E9-B2B0-90A2F9B281E4}"/>
    <dataValidation allowBlank="1" showErrorMessage="1" prompt="_x000a_" sqref="N16 N20 N26 N29 N32 N37 N39:N43" xr:uid="{C173E19C-A3F9-4968-AA69-0EE526FA2B86}"/>
  </dataValidations>
  <pageMargins left="0.23622047244094491" right="0.23622047244094491" top="0.74803149606299213" bottom="0.74803149606299213" header="0.31496062992125984" footer="0.31496062992125984"/>
  <pageSetup paperSize="9" scale="85" fitToHeight="0" orientation="landscape" r:id="rId1"/>
  <headerFooter>
    <oddFooter>&amp;R&amp;"Arial,Regular"&amp;K000000&amp;P</oddFooter>
    <firstFooter xml:space="preserve">&amp;L&amp;G&amp;"Arial,Regular"&amp;K000000 Copyright CPA Australia Ltd&amp;R&amp;"Arial,Regular"&amp;K000000&amp;P
</firstFooter>
  </headerFooter>
  <ignoredErrors>
    <ignoredError sqref="L16:L17 L26 L29 L32:L33 L20"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1346B58-35A1-4BA0-B35C-3A1FA250B5E4}">
          <x14:formula1>
            <xm:f>List!$F$4:$F$9</xm:f>
          </x14:formula1>
          <xm:sqref>G47:G1048576 G26:G37 G11:G24 G39:G43</xm:sqref>
        </x14:dataValidation>
        <x14:dataValidation type="list" allowBlank="1" showInputMessage="1" showErrorMessage="1" xr:uid="{B43F511C-AAD8-4E7B-9051-D52A3FC71099}">
          <x14:formula1>
            <xm:f>List!$G$4:$G$9</xm:f>
          </x14:formula1>
          <xm:sqref>H47:H1048576 H26:H37 H11:H24 H39:H43</xm:sqref>
        </x14:dataValidation>
        <x14:dataValidation type="list" allowBlank="1" showInputMessage="1" showErrorMessage="1" xr:uid="{65196B0A-174E-4EE2-AA1D-3FE55818C73B}">
          <x14:formula1>
            <xm:f>List!$M$5:$M$6</xm:f>
          </x14:formula1>
          <xm:sqref>U10:U45</xm:sqref>
        </x14:dataValidation>
        <x14:dataValidation type="list" allowBlank="1" showInputMessage="1" showErrorMessage="1" xr:uid="{F600A890-6204-4F5D-B8A4-962716DE9C14}">
          <x14:formula1>
            <xm:f>List!$N$5:$N$6</xm:f>
          </x14:formula1>
          <xm:sqref>V10:V45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1D7B-8804-42B5-926A-FFBBC7F6FC6A}">
  <sheetPr>
    <tabColor rgb="FFFFD400"/>
    <pageSetUpPr fitToPage="1"/>
  </sheetPr>
  <dimension ref="A1:Y58"/>
  <sheetViews>
    <sheetView showGridLines="0" zoomScale="115" zoomScaleNormal="115" zoomScaleSheetLayoutView="100" workbookViewId="0">
      <pane xSplit="1" ySplit="9" topLeftCell="B10" activePane="bottomRight" state="frozen"/>
      <selection pane="topRight" activeCell="B1" sqref="B1"/>
      <selection pane="bottomLeft" activeCell="A10" sqref="A10"/>
      <selection pane="bottomRight" activeCell="AJ53" sqref="A52:AJ53"/>
    </sheetView>
  </sheetViews>
  <sheetFormatPr defaultColWidth="8.77734375" defaultRowHeight="13.8" outlineLevelCol="1" x14ac:dyDescent="0.25"/>
  <cols>
    <col min="1" max="1" width="0.44140625" style="38" customWidth="1"/>
    <col min="2" max="2" width="3.44140625" style="66" customWidth="1"/>
    <col min="3" max="3" width="0.44140625" style="66" customWidth="1"/>
    <col min="4" max="4" width="20.5546875" style="38" customWidth="1"/>
    <col min="5" max="5" width="0.44140625" style="38" customWidth="1"/>
    <col min="6" max="6" width="30.21875" style="38" customWidth="1"/>
    <col min="7" max="7" width="6.21875" style="175" customWidth="1"/>
    <col min="8" max="8" width="6.21875" style="176" customWidth="1"/>
    <col min="9" max="9" width="7.44140625" style="71" hidden="1" customWidth="1"/>
    <col min="10" max="10" width="7.5546875" style="71" hidden="1" customWidth="1"/>
    <col min="11" max="11" width="7" style="71" hidden="1" customWidth="1"/>
    <col min="12" max="12" width="9.5546875" style="74" customWidth="1"/>
    <col min="13" max="13" width="15.77734375" style="61" customWidth="1"/>
    <col min="14" max="14" width="38.5546875" style="61" customWidth="1"/>
    <col min="15" max="15" width="17.21875" style="61" customWidth="1"/>
    <col min="16" max="16" width="10.5546875" style="61"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4"/>
      <c r="C1" s="64"/>
      <c r="D1" s="46"/>
      <c r="E1" s="46"/>
      <c r="F1" s="46"/>
      <c r="G1" s="171"/>
      <c r="H1" s="172"/>
      <c r="I1" s="70"/>
      <c r="J1" s="70"/>
      <c r="K1" s="70"/>
      <c r="L1" s="70"/>
      <c r="M1" s="60"/>
      <c r="N1" s="60"/>
      <c r="O1" s="60"/>
      <c r="P1" s="60"/>
      <c r="Q1" s="46"/>
      <c r="R1" s="47"/>
    </row>
    <row r="2" spans="1:25" s="39" customFormat="1" ht="20.55" customHeight="1" x14ac:dyDescent="0.3">
      <c r="A2" s="48"/>
      <c r="B2" s="88"/>
      <c r="C2" s="88"/>
      <c r="D2" s="89" t="s">
        <v>19</v>
      </c>
      <c r="E2" s="89"/>
      <c r="F2" s="89"/>
      <c r="G2" s="221"/>
      <c r="H2" s="222"/>
      <c r="I2" s="223"/>
      <c r="J2" s="223"/>
      <c r="K2" s="223"/>
      <c r="L2" s="223"/>
      <c r="M2" s="223"/>
      <c r="N2" s="328" t="s">
        <v>85</v>
      </c>
      <c r="O2" s="328"/>
      <c r="P2" s="328"/>
      <c r="Q2" s="328"/>
      <c r="R2" s="53"/>
    </row>
    <row r="3" spans="1:25" ht="1.05" customHeight="1" x14ac:dyDescent="0.25">
      <c r="A3" s="49"/>
      <c r="B3" s="76"/>
      <c r="C3" s="76"/>
      <c r="D3" s="75"/>
      <c r="E3" s="75"/>
      <c r="F3" s="75"/>
      <c r="G3" s="224"/>
      <c r="H3" s="225"/>
      <c r="I3" s="95"/>
      <c r="J3" s="95"/>
      <c r="K3" s="95"/>
      <c r="L3" s="95"/>
      <c r="M3" s="95"/>
      <c r="N3" s="95"/>
      <c r="O3" s="95"/>
      <c r="P3" s="95"/>
      <c r="Q3" s="96"/>
      <c r="R3" s="42"/>
      <c r="X3" s="39"/>
    </row>
    <row r="4" spans="1:25" s="40" customFormat="1" ht="20.55" customHeight="1" x14ac:dyDescent="0.25">
      <c r="A4" s="50"/>
      <c r="B4" s="99"/>
      <c r="C4" s="99"/>
      <c r="D4" s="100" t="s">
        <v>252</v>
      </c>
      <c r="E4" s="100"/>
      <c r="F4" s="101"/>
      <c r="G4" s="226"/>
      <c r="H4" s="226"/>
      <c r="I4" s="103"/>
      <c r="J4" s="103"/>
      <c r="K4" s="102"/>
      <c r="L4" s="103"/>
      <c r="M4" s="450" t="str">
        <f>IF(' Accept &amp; Continue to Set up'!E9&gt;0,' Accept &amp; Continue to Set up'!E9," ")</f>
        <v xml:space="preserve"> </v>
      </c>
      <c r="N4" s="450"/>
      <c r="O4" s="450"/>
      <c r="P4" s="104"/>
      <c r="Q4" s="104"/>
      <c r="R4" s="54"/>
      <c r="S4" s="425" t="s">
        <v>438</v>
      </c>
      <c r="T4" s="426"/>
      <c r="U4" s="426"/>
      <c r="V4" s="426"/>
      <c r="W4" s="426"/>
      <c r="X4" s="316"/>
    </row>
    <row r="5" spans="1:25" ht="2.5499999999999998" customHeight="1" x14ac:dyDescent="0.25">
      <c r="A5" s="49"/>
      <c r="B5" s="107"/>
      <c r="C5" s="107"/>
      <c r="D5" s="108"/>
      <c r="E5" s="108"/>
      <c r="F5" s="108"/>
      <c r="G5" s="227"/>
      <c r="H5" s="228"/>
      <c r="I5" s="229"/>
      <c r="J5" s="229"/>
      <c r="K5" s="229"/>
      <c r="L5" s="111"/>
      <c r="M5" s="111"/>
      <c r="N5" s="111"/>
      <c r="O5" s="111"/>
      <c r="P5" s="111"/>
      <c r="Q5" s="78"/>
      <c r="R5" s="55"/>
      <c r="S5" s="69"/>
      <c r="X5" s="170"/>
    </row>
    <row r="6" spans="1:25" ht="12.6" customHeight="1" x14ac:dyDescent="0.25">
      <c r="A6" s="49"/>
      <c r="B6" s="388" t="s">
        <v>87</v>
      </c>
      <c r="C6" s="389"/>
      <c r="D6" s="389"/>
      <c r="E6" s="220"/>
      <c r="F6" s="390" t="s">
        <v>88</v>
      </c>
      <c r="G6" s="392" t="s">
        <v>89</v>
      </c>
      <c r="H6" s="394" t="s">
        <v>90</v>
      </c>
      <c r="I6" s="396" t="s">
        <v>91</v>
      </c>
      <c r="J6" s="396" t="s">
        <v>92</v>
      </c>
      <c r="K6" s="396" t="s">
        <v>93</v>
      </c>
      <c r="L6" s="397" t="s">
        <v>94</v>
      </c>
      <c r="M6" s="399" t="s">
        <v>95</v>
      </c>
      <c r="N6" s="399" t="s">
        <v>96</v>
      </c>
      <c r="O6" s="397" t="s">
        <v>97</v>
      </c>
      <c r="P6" s="402" t="s">
        <v>98</v>
      </c>
      <c r="Q6" s="404" t="s">
        <v>99</v>
      </c>
      <c r="R6" s="55"/>
      <c r="S6" s="427" t="s">
        <v>439</v>
      </c>
      <c r="T6" s="429" t="s">
        <v>440</v>
      </c>
      <c r="U6" s="431" t="s">
        <v>441</v>
      </c>
      <c r="V6" s="433" t="s">
        <v>442</v>
      </c>
      <c r="W6" s="433" t="s">
        <v>443</v>
      </c>
      <c r="X6" s="170"/>
      <c r="Y6" s="317" t="s">
        <v>444</v>
      </c>
    </row>
    <row r="7" spans="1:25" s="40" customFormat="1" ht="11.55" customHeight="1" thickBot="1" x14ac:dyDescent="0.25">
      <c r="A7" s="50"/>
      <c r="B7" s="406" t="s">
        <v>100</v>
      </c>
      <c r="C7" s="407"/>
      <c r="D7" s="407"/>
      <c r="E7" s="215"/>
      <c r="F7" s="391"/>
      <c r="G7" s="393"/>
      <c r="H7" s="395"/>
      <c r="I7" s="396"/>
      <c r="J7" s="396"/>
      <c r="K7" s="396"/>
      <c r="L7" s="398"/>
      <c r="M7" s="400"/>
      <c r="N7" s="401"/>
      <c r="O7" s="398"/>
      <c r="P7" s="403"/>
      <c r="Q7" s="405"/>
      <c r="R7" s="56"/>
      <c r="S7" s="428"/>
      <c r="T7" s="430"/>
      <c r="U7" s="432"/>
      <c r="V7" s="434"/>
      <c r="W7" s="434"/>
      <c r="X7" s="170"/>
      <c r="Y7" s="302" t="s">
        <v>445</v>
      </c>
    </row>
    <row r="8" spans="1:25" s="142" customFormat="1" ht="12.6" customHeight="1" x14ac:dyDescent="0.3">
      <c r="A8" s="140"/>
      <c r="B8" s="418" t="s">
        <v>101</v>
      </c>
      <c r="C8" s="419"/>
      <c r="D8" s="419"/>
      <c r="E8" s="253"/>
      <c r="F8" s="230" t="s">
        <v>253</v>
      </c>
      <c r="G8" s="420" t="s">
        <v>103</v>
      </c>
      <c r="H8" s="421"/>
      <c r="I8" s="421"/>
      <c r="J8" s="421"/>
      <c r="K8" s="421"/>
      <c r="L8" s="421"/>
      <c r="M8" s="252" t="s">
        <v>104</v>
      </c>
      <c r="N8" s="231" t="s">
        <v>105</v>
      </c>
      <c r="O8" s="232" t="s">
        <v>106</v>
      </c>
      <c r="P8" s="232" t="s">
        <v>107</v>
      </c>
      <c r="Q8" s="233" t="s">
        <v>108</v>
      </c>
      <c r="R8" s="141"/>
      <c r="S8" s="318" t="s">
        <v>446</v>
      </c>
      <c r="T8" s="319" t="s">
        <v>447</v>
      </c>
      <c r="U8" s="320" t="s">
        <v>448</v>
      </c>
      <c r="V8" s="320" t="s">
        <v>449</v>
      </c>
      <c r="W8" s="320" t="s">
        <v>450</v>
      </c>
      <c r="X8" s="170"/>
    </row>
    <row r="9" spans="1:25" s="142" customFormat="1" ht="16.05" customHeight="1" x14ac:dyDescent="0.3">
      <c r="A9" s="140"/>
      <c r="B9" s="408" t="s">
        <v>109</v>
      </c>
      <c r="C9" s="409"/>
      <c r="D9" s="409"/>
      <c r="E9" s="251"/>
      <c r="F9" s="234" t="s">
        <v>110</v>
      </c>
      <c r="G9" s="410" t="s">
        <v>111</v>
      </c>
      <c r="H9" s="411"/>
      <c r="I9" s="235"/>
      <c r="J9" s="235"/>
      <c r="K9" s="235"/>
      <c r="L9" s="236" t="s">
        <v>112</v>
      </c>
      <c r="M9" s="237" t="s">
        <v>113</v>
      </c>
      <c r="N9" s="237" t="s">
        <v>114</v>
      </c>
      <c r="O9" s="237" t="s">
        <v>115</v>
      </c>
      <c r="P9" s="237" t="s">
        <v>115</v>
      </c>
      <c r="Q9" s="238" t="s">
        <v>115</v>
      </c>
      <c r="R9" s="141"/>
      <c r="S9" s="318" t="s">
        <v>451</v>
      </c>
      <c r="T9" s="321" t="s">
        <v>451</v>
      </c>
      <c r="U9" s="322" t="s">
        <v>452</v>
      </c>
      <c r="V9" s="323" t="s">
        <v>452</v>
      </c>
      <c r="W9" s="320" t="s">
        <v>451</v>
      </c>
      <c r="X9" s="170"/>
    </row>
    <row r="10" spans="1:25" ht="100.05" customHeight="1" x14ac:dyDescent="0.25">
      <c r="A10" s="49"/>
      <c r="B10" s="199">
        <v>32</v>
      </c>
      <c r="C10" s="199"/>
      <c r="D10" s="198" t="s">
        <v>254</v>
      </c>
      <c r="E10" s="198"/>
      <c r="F10" s="245" t="s">
        <v>31</v>
      </c>
      <c r="G10" s="178"/>
      <c r="H10" s="179"/>
      <c r="I10" s="180"/>
      <c r="J10" s="180"/>
      <c r="K10" s="180"/>
      <c r="L10" s="181"/>
      <c r="M10" s="181"/>
      <c r="N10" s="181"/>
      <c r="O10" s="181"/>
      <c r="P10" s="181"/>
      <c r="Q10" s="182"/>
      <c r="R10" s="55"/>
      <c r="S10" s="181"/>
      <c r="T10" s="181"/>
      <c r="U10" s="181"/>
      <c r="V10" s="181"/>
      <c r="W10" s="182"/>
      <c r="X10" s="170"/>
    </row>
    <row r="11" spans="1:25" ht="14.55" customHeight="1" x14ac:dyDescent="0.25">
      <c r="A11" s="49"/>
      <c r="B11" s="196"/>
      <c r="C11" s="196"/>
      <c r="D11" s="267" t="s">
        <v>255</v>
      </c>
      <c r="E11" s="198"/>
      <c r="F11" s="246" t="s">
        <v>31</v>
      </c>
      <c r="G11" s="178"/>
      <c r="H11" s="179"/>
      <c r="I11" s="180"/>
      <c r="J11" s="180"/>
      <c r="K11" s="180"/>
      <c r="L11" s="181"/>
      <c r="M11" s="181"/>
      <c r="N11" s="181"/>
      <c r="O11" s="181"/>
      <c r="P11" s="181"/>
      <c r="Q11" s="182"/>
      <c r="R11" s="55"/>
      <c r="S11" s="181"/>
      <c r="T11" s="181"/>
      <c r="U11" s="181"/>
      <c r="V11" s="181"/>
      <c r="W11" s="182"/>
      <c r="X11" s="170"/>
    </row>
    <row r="12" spans="1:25" ht="45" customHeight="1" x14ac:dyDescent="0.25">
      <c r="A12" s="49"/>
      <c r="B12" s="196" t="s">
        <v>117</v>
      </c>
      <c r="C12" s="196"/>
      <c r="D12" s="198" t="s">
        <v>256</v>
      </c>
      <c r="E12" s="198"/>
      <c r="F12" s="246" t="s">
        <v>31</v>
      </c>
      <c r="G12" s="178"/>
      <c r="H12" s="179"/>
      <c r="I12" s="180"/>
      <c r="J12" s="180"/>
      <c r="K12" s="180"/>
      <c r="L12" s="181"/>
      <c r="M12" s="181"/>
      <c r="N12" s="181"/>
      <c r="O12" s="181"/>
      <c r="P12" s="181"/>
      <c r="Q12" s="182"/>
      <c r="R12" s="55"/>
      <c r="S12" s="181"/>
      <c r="T12" s="181"/>
      <c r="U12" s="181"/>
      <c r="V12" s="181"/>
      <c r="W12" s="182"/>
      <c r="X12" s="170"/>
    </row>
    <row r="13" spans="1:25" ht="45" customHeight="1" x14ac:dyDescent="0.25">
      <c r="A13" s="49"/>
      <c r="B13" s="412" t="s">
        <v>119</v>
      </c>
      <c r="C13" s="254"/>
      <c r="D13" s="415" t="s">
        <v>257</v>
      </c>
      <c r="E13" s="257"/>
      <c r="F13" s="239" t="s">
        <v>258</v>
      </c>
      <c r="G13" s="243"/>
      <c r="H13" s="244"/>
      <c r="I13" s="183">
        <f>(IF($G13=List!$F$4,List!$E$4,IF($G13=List!$F$5,List!$E$5,IF($G13=List!$F$6,List!$E$6,IF($G13=List!$F$7,List!$E$7,IF($G13=List!$F$8,List!$E$8,IF($G13=List!$F$9,List!$E$9," ")))))))</f>
        <v>0</v>
      </c>
      <c r="J13" s="183">
        <f>(IF($H13=List!$F$4,List!$E$4,IF($H13=List!$F$5,List!$E$5,IF($H13=List!$F$6,List!$E$6,IF($H13=List!$F$7,List!$E$7,IF($H13=List!$F$8,List!$E$8,IF($H13=List!$F$9,List!$E$9," ")))))))</f>
        <v>0</v>
      </c>
      <c r="K13" s="183">
        <f t="shared" ref="K13:K17" si="0">I13*J13</f>
        <v>0</v>
      </c>
      <c r="L13" s="185" t="str">
        <f>(IF($K13&gt;'Risk model'!$Q$22,"Reasonably Possible - Response Required",IF($K13=0,"Assessment incomplete","Not Reasonably Possible - Acceptable")))</f>
        <v>Assessment incomplete</v>
      </c>
      <c r="M13" s="195" t="s">
        <v>123</v>
      </c>
      <c r="N13" s="195" t="s">
        <v>259</v>
      </c>
      <c r="O13" s="195" t="s">
        <v>124</v>
      </c>
      <c r="P13" s="177" t="s">
        <v>98</v>
      </c>
      <c r="Q13" s="188" t="s">
        <v>125</v>
      </c>
      <c r="R13" s="57"/>
      <c r="S13" s="195"/>
      <c r="T13" s="195"/>
      <c r="U13" s="195"/>
      <c r="V13" s="177"/>
      <c r="W13" s="188"/>
      <c r="X13" s="170"/>
    </row>
    <row r="14" spans="1:25" ht="45" customHeight="1" x14ac:dyDescent="0.25">
      <c r="A14" s="49"/>
      <c r="B14" s="413"/>
      <c r="C14" s="254"/>
      <c r="D14" s="416"/>
      <c r="E14" s="257"/>
      <c r="F14" s="239" t="s">
        <v>260</v>
      </c>
      <c r="G14" s="243"/>
      <c r="H14" s="244"/>
      <c r="I14" s="183">
        <f>(IF($G14=List!$F$4,List!$E$4,IF($G14=List!$F$5,List!$E$5,IF($G14=List!$F$6,List!$E$6,IF($G14=List!$F$7,List!$E$7,IF($G14=List!$F$8,List!$E$8,IF($G14=List!$F$9,List!$E$9," ")))))))</f>
        <v>0</v>
      </c>
      <c r="J14" s="183">
        <f>(IF($H14=List!$F$4,List!$E$4,IF($H14=List!$F$5,List!$E$5,IF($H14=List!$F$6,List!$E$6,IF($H14=List!$F$7,List!$E$7,IF($H14=List!$F$8,List!$E$8,IF($H14=List!$F$9,List!$E$9," ")))))))</f>
        <v>0</v>
      </c>
      <c r="K14" s="183">
        <f t="shared" ref="K14:K15" si="1">I14*J14</f>
        <v>0</v>
      </c>
      <c r="L14" s="185" t="str">
        <f>(IF($K14&gt;'Risk model'!$Q$22,"Reasonably Possible - Response Required",IF($K14=0,"Assessment incomplete","Not Reasonably Possible - Acceptable")))</f>
        <v>Assessment incomplete</v>
      </c>
      <c r="M14" s="195" t="s">
        <v>123</v>
      </c>
      <c r="N14" s="195" t="s">
        <v>261</v>
      </c>
      <c r="O14" s="195" t="s">
        <v>124</v>
      </c>
      <c r="P14" s="177" t="s">
        <v>98</v>
      </c>
      <c r="Q14" s="188" t="s">
        <v>125</v>
      </c>
      <c r="R14" s="57"/>
      <c r="S14" s="195"/>
      <c r="T14" s="195"/>
      <c r="U14" s="195"/>
      <c r="V14" s="177"/>
      <c r="W14" s="188"/>
      <c r="X14" s="170"/>
    </row>
    <row r="15" spans="1:25" ht="45" customHeight="1" x14ac:dyDescent="0.25">
      <c r="A15" s="49"/>
      <c r="B15" s="413"/>
      <c r="C15" s="254"/>
      <c r="D15" s="416"/>
      <c r="E15" s="257"/>
      <c r="F15" s="277" t="s">
        <v>262</v>
      </c>
      <c r="G15" s="435"/>
      <c r="H15" s="437"/>
      <c r="I15" s="183">
        <f>(IF($G15=List!$F$4,List!$E$4,IF($G15=List!$F$5,List!$E$5,IF($G15=List!$F$6,List!$E$6,IF($G15=List!$F$7,List!$E$7,IF($G15=List!$F$8,List!$E$8,IF($G15=List!$F$9,List!$E$9," ")))))))</f>
        <v>0</v>
      </c>
      <c r="J15" s="183">
        <f>(IF($H15=List!$F$4,List!$E$4,IF($H15=List!$F$5,List!$E$5,IF($H15=List!$F$6,List!$E$6,IF($H15=List!$F$7,List!$E$7,IF($H15=List!$F$8,List!$E$8,IF($H15=List!$F$9,List!$E$9," ")))))))</f>
        <v>0</v>
      </c>
      <c r="K15" s="183">
        <f t="shared" si="1"/>
        <v>0</v>
      </c>
      <c r="L15" s="439" t="str">
        <f>(IF($K15&gt;'Risk model'!$Q$22,"Reasonably Possible - Response Required",IF($K15=0,"Assessment incomplete","Not Reasonably Possible - Acceptable")))</f>
        <v>Assessment incomplete</v>
      </c>
      <c r="M15" s="444" t="s">
        <v>123</v>
      </c>
      <c r="N15" s="195" t="s">
        <v>263</v>
      </c>
      <c r="O15" s="195" t="s">
        <v>124</v>
      </c>
      <c r="P15" s="177" t="s">
        <v>98</v>
      </c>
      <c r="Q15" s="188" t="s">
        <v>125</v>
      </c>
      <c r="R15" s="57"/>
      <c r="S15" s="195"/>
      <c r="T15" s="195"/>
      <c r="U15" s="195"/>
      <c r="V15" s="177"/>
      <c r="W15" s="188"/>
      <c r="X15" s="170"/>
    </row>
    <row r="16" spans="1:25" ht="45" customHeight="1" x14ac:dyDescent="0.25">
      <c r="A16" s="49"/>
      <c r="B16" s="413"/>
      <c r="C16" s="264"/>
      <c r="D16" s="416"/>
      <c r="E16" s="268"/>
      <c r="F16" s="276" t="s">
        <v>402</v>
      </c>
      <c r="G16" s="436"/>
      <c r="H16" s="438"/>
      <c r="I16" s="183"/>
      <c r="J16" s="183"/>
      <c r="K16" s="183"/>
      <c r="L16" s="440"/>
      <c r="M16" s="445"/>
      <c r="N16" s="195" t="s">
        <v>264</v>
      </c>
      <c r="O16" s="195" t="s">
        <v>124</v>
      </c>
      <c r="P16" s="177" t="s">
        <v>98</v>
      </c>
      <c r="Q16" s="188" t="s">
        <v>125</v>
      </c>
      <c r="R16" s="57"/>
      <c r="S16" s="195"/>
      <c r="T16" s="195"/>
      <c r="U16" s="195"/>
      <c r="V16" s="177"/>
      <c r="W16" s="188"/>
      <c r="X16" s="170"/>
    </row>
    <row r="17" spans="1:24" ht="45" customHeight="1" x14ac:dyDescent="0.25">
      <c r="A17" s="49"/>
      <c r="B17" s="414"/>
      <c r="C17" s="255"/>
      <c r="D17" s="417"/>
      <c r="E17" s="217" t="str">
        <f>IF(F17=0," If more, input risk to objective (Step 2)"," ")</f>
        <v xml:space="preserve"> If more, input risk to objective (Step 2)</v>
      </c>
      <c r="F17" s="195"/>
      <c r="G17" s="243"/>
      <c r="H17" s="244"/>
      <c r="I17" s="183">
        <f>(IF($G17=List!$F$4,List!$E$4,IF($G17=List!$F$5,List!$E$5,IF($G17=List!$F$6,List!$E$6,IF($G17=List!$F$7,List!$E$7,IF($G17=List!$F$8,List!$E$8,IF($G17=List!$F$9,List!$E$9," ")))))))</f>
        <v>0</v>
      </c>
      <c r="J17" s="183">
        <f>(IF($H17=List!$F$4,List!$E$4,IF($H17=List!$F$5,List!$E$5,IF($H17=List!$F$6,List!$E$6,IF($H17=List!$F$7,List!$E$7,IF($H17=List!$F$8,List!$E$8,IF($H17=List!$F$9,List!$E$9," ")))))))</f>
        <v>0</v>
      </c>
      <c r="K17" s="183">
        <f t="shared" si="0"/>
        <v>0</v>
      </c>
      <c r="L17" s="185" t="str">
        <f>(IF($K17&gt;'Risk model'!$Q$22,"Reasonably Possible - Response Required",IF($K17=0," ","Not Reasonably Possible - Acceptable")))</f>
        <v xml:space="preserve"> </v>
      </c>
      <c r="M17" s="195" t="s">
        <v>123</v>
      </c>
      <c r="N17" s="195" t="s">
        <v>186</v>
      </c>
      <c r="O17" s="195" t="s">
        <v>124</v>
      </c>
      <c r="P17" s="177" t="s">
        <v>98</v>
      </c>
      <c r="Q17" s="189" t="s">
        <v>125</v>
      </c>
      <c r="R17" s="57"/>
      <c r="S17" s="195"/>
      <c r="T17" s="195"/>
      <c r="U17" s="195"/>
      <c r="V17" s="177"/>
      <c r="W17" s="189"/>
      <c r="X17" s="170"/>
    </row>
    <row r="18" spans="1:24" ht="45" customHeight="1" x14ac:dyDescent="0.25">
      <c r="A18" s="49"/>
      <c r="B18" s="412" t="s">
        <v>130</v>
      </c>
      <c r="C18" s="254"/>
      <c r="D18" s="415" t="s">
        <v>265</v>
      </c>
      <c r="E18" s="257"/>
      <c r="F18" s="239" t="s">
        <v>266</v>
      </c>
      <c r="G18" s="243"/>
      <c r="H18" s="244"/>
      <c r="I18" s="183">
        <f>(IF($G18=List!$F$4,List!$E$4,IF($G18=List!$F$5,List!$E$5,IF($G18=List!$F$6,List!$E$6,IF($G18=List!$F$7,List!$E$7,IF($G18=List!$F$8,List!$E$8,IF($G18=List!$F$9,List!$E$9," ")))))))</f>
        <v>0</v>
      </c>
      <c r="J18" s="183">
        <f>(IF($H18=List!$F$4,List!$E$4,IF($H18=List!$F$5,List!$E$5,IF($H18=List!$F$6,List!$E$6,IF($H18=List!$F$7,List!$E$7,IF($H18=List!$F$8,List!$E$8,IF($H18=List!$F$9,List!$E$9," ")))))))</f>
        <v>0</v>
      </c>
      <c r="K18" s="183">
        <f t="shared" ref="K18:K20" si="2">I18*J18</f>
        <v>0</v>
      </c>
      <c r="L18" s="185" t="str">
        <f>(IF($K18&gt;'Risk model'!$Q$22,"Reasonably Possible - Response Required",IF($K18=0,"Assessment incomplete","Not Reasonably Possible - Acceptable")))</f>
        <v>Assessment incomplete</v>
      </c>
      <c r="M18" s="195" t="s">
        <v>123</v>
      </c>
      <c r="N18" s="195" t="s">
        <v>267</v>
      </c>
      <c r="O18" s="195" t="s">
        <v>124</v>
      </c>
      <c r="P18" s="177" t="s">
        <v>98</v>
      </c>
      <c r="Q18" s="188" t="s">
        <v>125</v>
      </c>
      <c r="R18" s="57"/>
      <c r="S18" s="195"/>
      <c r="T18" s="195"/>
      <c r="U18" s="195"/>
      <c r="V18" s="177"/>
      <c r="W18" s="188"/>
      <c r="X18" s="170"/>
    </row>
    <row r="19" spans="1:24" ht="45" customHeight="1" x14ac:dyDescent="0.25">
      <c r="A19" s="49"/>
      <c r="B19" s="413"/>
      <c r="C19" s="254"/>
      <c r="D19" s="416"/>
      <c r="E19" s="257"/>
      <c r="F19" s="239" t="s">
        <v>413</v>
      </c>
      <c r="G19" s="243"/>
      <c r="H19" s="244"/>
      <c r="I19" s="183">
        <f>(IF($G19=List!$F$4,List!$E$4,IF($G19=List!$F$5,List!$E$5,IF($G19=List!$F$6,List!$E$6,IF($G19=List!$F$7,List!$E$7,IF($G19=List!$F$8,List!$E$8,IF($G19=List!$F$9,List!$E$9," ")))))))</f>
        <v>0</v>
      </c>
      <c r="J19" s="183">
        <f>(IF($H19=List!$F$4,List!$E$4,IF($H19=List!$F$5,List!$E$5,IF($H19=List!$F$6,List!$E$6,IF($H19=List!$F$7,List!$E$7,IF($H19=List!$F$8,List!$E$8,IF($H19=List!$F$9,List!$E$9," ")))))))</f>
        <v>0</v>
      </c>
      <c r="K19" s="183">
        <f t="shared" ref="K19" si="3">I19*J19</f>
        <v>0</v>
      </c>
      <c r="L19" s="185" t="str">
        <f>(IF($K19&gt;'Risk model'!$Q$22,"Reasonably Possible - Response Required",IF($K19=0,"Assessment incomplete","Not Reasonably Possible - Acceptable")))</f>
        <v>Assessment incomplete</v>
      </c>
      <c r="M19" s="195" t="s">
        <v>123</v>
      </c>
      <c r="N19" s="195" t="s">
        <v>268</v>
      </c>
      <c r="O19" s="195" t="s">
        <v>124</v>
      </c>
      <c r="P19" s="177" t="s">
        <v>98</v>
      </c>
      <c r="Q19" s="188" t="s">
        <v>125</v>
      </c>
      <c r="R19" s="57"/>
      <c r="S19" s="195"/>
      <c r="T19" s="195"/>
      <c r="U19" s="195"/>
      <c r="V19" s="177"/>
      <c r="W19" s="188"/>
      <c r="X19" s="170"/>
    </row>
    <row r="20" spans="1:24" ht="45" customHeight="1" x14ac:dyDescent="0.25">
      <c r="A20" s="49"/>
      <c r="B20" s="414"/>
      <c r="C20" s="255"/>
      <c r="D20" s="417"/>
      <c r="E20" s="217" t="str">
        <f>IF(F20=0," If more, input risk to objective (Step 2)"," ")</f>
        <v xml:space="preserve"> If more, input risk to objective (Step 2)</v>
      </c>
      <c r="F20" s="195"/>
      <c r="G20" s="243"/>
      <c r="H20" s="244"/>
      <c r="I20" s="183">
        <f>(IF($G20=List!$F$4,List!$E$4,IF($G20=List!$F$5,List!$E$5,IF($G20=List!$F$6,List!$E$6,IF($G20=List!$F$7,List!$E$7,IF($G20=List!$F$8,List!$E$8,IF($G20=List!$F$9,List!$E$9," ")))))))</f>
        <v>0</v>
      </c>
      <c r="J20" s="183">
        <f>(IF($H20=List!$F$4,List!$E$4,IF($H20=List!$F$5,List!$E$5,IF($H20=List!$F$6,List!$E$6,IF($H20=List!$F$7,List!$E$7,IF($H20=List!$F$8,List!$E$8,IF($H20=List!$F$9,List!$E$9," ")))))))</f>
        <v>0</v>
      </c>
      <c r="K20" s="183">
        <f t="shared" si="2"/>
        <v>0</v>
      </c>
      <c r="L20" s="185" t="str">
        <f>(IF($K20&gt;'Risk model'!$Q$22,"Reasonably Possible - Response Required",IF($K20=0," ","Not Reasonably Possible - Acceptable")))</f>
        <v xml:space="preserve"> </v>
      </c>
      <c r="M20" s="195" t="s">
        <v>123</v>
      </c>
      <c r="N20" s="195" t="s">
        <v>186</v>
      </c>
      <c r="O20" s="195" t="s">
        <v>124</v>
      </c>
      <c r="P20" s="177" t="s">
        <v>98</v>
      </c>
      <c r="Q20" s="189" t="s">
        <v>125</v>
      </c>
      <c r="R20" s="57"/>
      <c r="S20" s="195"/>
      <c r="T20" s="195"/>
      <c r="U20" s="195"/>
      <c r="V20" s="177"/>
      <c r="W20" s="189"/>
      <c r="X20" s="170"/>
    </row>
    <row r="21" spans="1:24" ht="45" customHeight="1" x14ac:dyDescent="0.25">
      <c r="A21" s="49"/>
      <c r="B21" s="412" t="s">
        <v>142</v>
      </c>
      <c r="C21" s="254"/>
      <c r="D21" s="422" t="s">
        <v>269</v>
      </c>
      <c r="E21" s="258"/>
      <c r="F21" s="239" t="s">
        <v>270</v>
      </c>
      <c r="G21" s="243"/>
      <c r="H21" s="244"/>
      <c r="I21" s="183">
        <f>(IF($G21=List!$F$4,List!$E$4,IF($G21=List!$F$5,List!$E$5,IF($G21=List!$F$6,List!$E$6,IF($G21=List!$F$7,List!$E$7,IF($G21=List!$F$8,List!$E$8,IF($G21=List!$F$9,List!$E$9," ")))))))</f>
        <v>0</v>
      </c>
      <c r="J21" s="183">
        <f>(IF($H21=List!$F$4,List!$E$4,IF($H21=List!$F$5,List!$E$5,IF($H21=List!$F$6,List!$E$6,IF($H21=List!$F$7,List!$E$7,IF($H21=List!$F$8,List!$E$8,IF($H21=List!$F$9,List!$E$9," ")))))))</f>
        <v>0</v>
      </c>
      <c r="K21" s="183">
        <f t="shared" ref="K21:K55" si="4">I21*J21</f>
        <v>0</v>
      </c>
      <c r="L21" s="185" t="str">
        <f>(IF($K21&gt;'Risk model'!$Q$22,"Reasonably Possible - Response Required",IF($K21=0,"Assessment incomplete","Not Reasonably Possible - Acceptable")))</f>
        <v>Assessment incomplete</v>
      </c>
      <c r="M21" s="195" t="s">
        <v>123</v>
      </c>
      <c r="N21" s="195" t="s">
        <v>271</v>
      </c>
      <c r="O21" s="195" t="s">
        <v>124</v>
      </c>
      <c r="P21" s="177" t="s">
        <v>98</v>
      </c>
      <c r="Q21" s="188" t="s">
        <v>125</v>
      </c>
      <c r="R21" s="55"/>
      <c r="S21" s="195"/>
      <c r="T21" s="195"/>
      <c r="U21" s="195"/>
      <c r="V21" s="177"/>
      <c r="W21" s="188"/>
      <c r="X21" s="170"/>
    </row>
    <row r="22" spans="1:24" ht="65.099999999999994" customHeight="1" x14ac:dyDescent="0.25">
      <c r="A22" s="49"/>
      <c r="B22" s="413"/>
      <c r="C22" s="254"/>
      <c r="D22" s="424"/>
      <c r="E22" s="258"/>
      <c r="F22" s="239" t="s">
        <v>272</v>
      </c>
      <c r="G22" s="243"/>
      <c r="H22" s="244"/>
      <c r="I22" s="183">
        <f>(IF($G22=List!$F$4,List!$E$4,IF($G22=List!$F$5,List!$E$5,IF($G22=List!$F$6,List!$E$6,IF($G22=List!$F$7,List!$E$7,IF($G22=List!$F$8,List!$E$8,IF($G22=List!$F$9,List!$E$9," ")))))))</f>
        <v>0</v>
      </c>
      <c r="J22" s="183">
        <f>(IF($H22=List!$F$4,List!$E$4,IF($H22=List!$F$5,List!$E$5,IF($H22=List!$F$6,List!$E$6,IF($H22=List!$F$7,List!$E$7,IF($H22=List!$F$8,List!$E$8,IF($H22=List!$F$9,List!$E$9," ")))))))</f>
        <v>0</v>
      </c>
      <c r="K22" s="183">
        <f t="shared" ref="K22" si="5">I22*J22</f>
        <v>0</v>
      </c>
      <c r="L22" s="185" t="str">
        <f>(IF($K22&gt;'Risk model'!$Q$22,"Reasonably Possible - Response Required",IF($K22=0,"Assessment incomplete","Not Reasonably Possible - Acceptable")))</f>
        <v>Assessment incomplete</v>
      </c>
      <c r="M22" s="195" t="s">
        <v>123</v>
      </c>
      <c r="N22" s="195" t="s">
        <v>273</v>
      </c>
      <c r="O22" s="195" t="s">
        <v>124</v>
      </c>
      <c r="P22" s="177" t="s">
        <v>98</v>
      </c>
      <c r="Q22" s="188" t="s">
        <v>125</v>
      </c>
      <c r="R22" s="55"/>
      <c r="S22" s="195"/>
      <c r="T22" s="195"/>
      <c r="U22" s="195"/>
      <c r="V22" s="177"/>
      <c r="W22" s="188"/>
      <c r="X22" s="170"/>
    </row>
    <row r="23" spans="1:24" ht="45" customHeight="1" x14ac:dyDescent="0.25">
      <c r="A23" s="49"/>
      <c r="B23" s="414"/>
      <c r="C23" s="255"/>
      <c r="D23" s="423"/>
      <c r="E23" s="217" t="str">
        <f t="shared" ref="E23" si="6">IF(F23=0," If more, input risk to objective (Step 2)"," ")</f>
        <v xml:space="preserve"> If more, input risk to objective (Step 2)</v>
      </c>
      <c r="F23" s="195"/>
      <c r="G23" s="243"/>
      <c r="H23" s="244"/>
      <c r="I23" s="183">
        <f>(IF($G23=List!$F$4,List!$E$4,IF($G23=List!$F$5,List!$E$5,IF($G23=List!$F$6,List!$E$6,IF($G23=List!$F$7,List!$E$7,IF($G23=List!$F$8,List!$E$8,IF($G23=List!$F$9,List!$E$9," ")))))))</f>
        <v>0</v>
      </c>
      <c r="J23" s="183">
        <f>(IF($H23=List!$F$4,List!$E$4,IF($H23=List!$F$5,List!$E$5,IF($H23=List!$F$6,List!$E$6,IF($H23=List!$F$7,List!$E$7,IF($H23=List!$F$8,List!$E$8,IF($H23=List!$F$9,List!$E$9," ")))))))</f>
        <v>0</v>
      </c>
      <c r="K23" s="183">
        <f t="shared" si="4"/>
        <v>0</v>
      </c>
      <c r="L23" s="185" t="str">
        <f>(IF($K23&gt;'Risk model'!$Q$22,"Reasonably Possible - Response Required",IF($K23=0," ","Not Reasonably Possible - Acceptable")))</f>
        <v xml:space="preserve"> </v>
      </c>
      <c r="M23" s="195" t="s">
        <v>123</v>
      </c>
      <c r="N23" s="195" t="s">
        <v>186</v>
      </c>
      <c r="O23" s="195" t="s">
        <v>124</v>
      </c>
      <c r="P23" s="177" t="s">
        <v>98</v>
      </c>
      <c r="Q23" s="189" t="s">
        <v>125</v>
      </c>
      <c r="R23" s="57"/>
      <c r="S23" s="195"/>
      <c r="T23" s="195"/>
      <c r="U23" s="195"/>
      <c r="V23" s="177"/>
      <c r="W23" s="189"/>
      <c r="X23" s="170"/>
    </row>
    <row r="24" spans="1:24" ht="55.05" customHeight="1" x14ac:dyDescent="0.25">
      <c r="A24" s="49"/>
      <c r="B24" s="412" t="s">
        <v>145</v>
      </c>
      <c r="C24" s="254"/>
      <c r="D24" s="422" t="s">
        <v>274</v>
      </c>
      <c r="E24" s="258"/>
      <c r="F24" s="239" t="s">
        <v>275</v>
      </c>
      <c r="G24" s="243"/>
      <c r="H24" s="244"/>
      <c r="I24" s="183">
        <f>(IF($G24=List!$F$4,List!$E$4,IF($G24=List!$F$5,List!$E$5,IF($G24=List!$F$6,List!$E$6,IF($G24=List!$F$7,List!$E$7,IF($G24=List!$F$8,List!$E$8,IF($G24=List!$F$9,List!$E$9," ")))))))</f>
        <v>0</v>
      </c>
      <c r="J24" s="183">
        <f>(IF($H24=List!$F$4,List!$E$4,IF($H24=List!$F$5,List!$E$5,IF($H24=List!$F$6,List!$E$6,IF($H24=List!$F$7,List!$E$7,IF($H24=List!$F$8,List!$E$8,IF($H24=List!$F$9,List!$E$9," ")))))))</f>
        <v>0</v>
      </c>
      <c r="K24" s="183">
        <f t="shared" ref="K24:K26" si="7">I24*J24</f>
        <v>0</v>
      </c>
      <c r="L24" s="185" t="str">
        <f>(IF($K24&gt;'Risk model'!$Q$22,"Reasonably Possible - Response Required",IF($K24=0,"Assessment incomplete","Not Reasonably Possible - Acceptable")))</f>
        <v>Assessment incomplete</v>
      </c>
      <c r="M24" s="195" t="s">
        <v>123</v>
      </c>
      <c r="N24" s="195" t="s">
        <v>404</v>
      </c>
      <c r="O24" s="195" t="s">
        <v>124</v>
      </c>
      <c r="P24" s="177" t="s">
        <v>98</v>
      </c>
      <c r="Q24" s="188" t="s">
        <v>125</v>
      </c>
      <c r="R24" s="55"/>
      <c r="S24" s="195"/>
      <c r="T24" s="195"/>
      <c r="U24" s="195"/>
      <c r="V24" s="177"/>
      <c r="W24" s="188"/>
      <c r="X24" s="170"/>
    </row>
    <row r="25" spans="1:24" ht="50.55" customHeight="1" x14ac:dyDescent="0.25">
      <c r="A25" s="49"/>
      <c r="B25" s="413"/>
      <c r="C25" s="254"/>
      <c r="D25" s="424"/>
      <c r="E25" s="258"/>
      <c r="F25" s="239" t="s">
        <v>276</v>
      </c>
      <c r="G25" s="243"/>
      <c r="H25" s="244"/>
      <c r="I25" s="183">
        <f>(IF($G25=List!$F$4,List!$E$4,IF($G25=List!$F$5,List!$E$5,IF($G25=List!$F$6,List!$E$6,IF($G25=List!$F$7,List!$E$7,IF($G25=List!$F$8,List!$E$8,IF($G25=List!$F$9,List!$E$9," ")))))))</f>
        <v>0</v>
      </c>
      <c r="J25" s="183">
        <f>(IF($H25=List!$F$4,List!$E$4,IF($H25=List!$F$5,List!$E$5,IF($H25=List!$F$6,List!$E$6,IF($H25=List!$F$7,List!$E$7,IF($H25=List!$F$8,List!$E$8,IF($H25=List!$F$9,List!$E$9," ")))))))</f>
        <v>0</v>
      </c>
      <c r="K25" s="183">
        <f t="shared" ref="K25" si="8">I25*J25</f>
        <v>0</v>
      </c>
      <c r="L25" s="185" t="str">
        <f>(IF($K25&gt;'Risk model'!$Q$22,"Reasonably Possible - Response Required",IF($K25=0,"Assessment incomplete","Not Reasonably Possible - Acceptable")))</f>
        <v>Assessment incomplete</v>
      </c>
      <c r="M25" s="195" t="s">
        <v>123</v>
      </c>
      <c r="N25" s="195" t="s">
        <v>277</v>
      </c>
      <c r="O25" s="195" t="s">
        <v>124</v>
      </c>
      <c r="P25" s="177" t="s">
        <v>98</v>
      </c>
      <c r="Q25" s="188" t="s">
        <v>125</v>
      </c>
      <c r="R25" s="55"/>
      <c r="S25" s="195"/>
      <c r="T25" s="195"/>
      <c r="U25" s="195"/>
      <c r="V25" s="177"/>
      <c r="W25" s="188"/>
      <c r="X25" s="170"/>
    </row>
    <row r="26" spans="1:24" ht="45" customHeight="1" x14ac:dyDescent="0.25">
      <c r="A26" s="49"/>
      <c r="B26" s="414"/>
      <c r="C26" s="255"/>
      <c r="D26" s="423"/>
      <c r="E26" s="217" t="str">
        <f t="shared" ref="E26" si="9">IF(F26=0," If more, input risk to objective (Step 2)"," ")</f>
        <v xml:space="preserve"> If more, input risk to objective (Step 2)</v>
      </c>
      <c r="F26" s="195"/>
      <c r="G26" s="243"/>
      <c r="H26" s="244"/>
      <c r="I26" s="183">
        <f>(IF($G26=List!$F$4,List!$E$4,IF($G26=List!$F$5,List!$E$5,IF($G26=List!$F$6,List!$E$6,IF($G26=List!$F$7,List!$E$7,IF($G26=List!$F$8,List!$E$8,IF($G26=List!$F$9,List!$E$9," ")))))))</f>
        <v>0</v>
      </c>
      <c r="J26" s="183">
        <f>(IF($H26=List!$F$4,List!$E$4,IF($H26=List!$F$5,List!$E$5,IF($H26=List!$F$6,List!$E$6,IF($H26=List!$F$7,List!$E$7,IF($H26=List!$F$8,List!$E$8,IF($H26=List!$F$9,List!$E$9," ")))))))</f>
        <v>0</v>
      </c>
      <c r="K26" s="183">
        <f t="shared" si="7"/>
        <v>0</v>
      </c>
      <c r="L26" s="185" t="str">
        <f>(IF($K26&gt;'Risk model'!$Q$22,"Reasonably Possible - Response Required",IF($K26=0," ","Not Reasonably Possible - Acceptable")))</f>
        <v xml:space="preserve"> </v>
      </c>
      <c r="M26" s="195" t="s">
        <v>123</v>
      </c>
      <c r="N26" s="195" t="s">
        <v>186</v>
      </c>
      <c r="O26" s="195" t="s">
        <v>124</v>
      </c>
      <c r="P26" s="177" t="s">
        <v>98</v>
      </c>
      <c r="Q26" s="189" t="s">
        <v>125</v>
      </c>
      <c r="R26" s="57"/>
      <c r="S26" s="195"/>
      <c r="T26" s="195"/>
      <c r="U26" s="195"/>
      <c r="V26" s="177"/>
      <c r="W26" s="189"/>
      <c r="X26" s="170"/>
    </row>
    <row r="27" spans="1:24" ht="90" customHeight="1" x14ac:dyDescent="0.25">
      <c r="A27" s="49"/>
      <c r="B27" s="412" t="s">
        <v>152</v>
      </c>
      <c r="C27" s="254"/>
      <c r="D27" s="422" t="s">
        <v>278</v>
      </c>
      <c r="E27" s="258"/>
      <c r="F27" s="239" t="s">
        <v>279</v>
      </c>
      <c r="G27" s="243"/>
      <c r="H27" s="244"/>
      <c r="I27" s="183">
        <f>(IF($G27=List!$F$4,List!$E$4,IF($G27=List!$F$5,List!$E$5,IF($G27=List!$F$6,List!$E$6,IF($G27=List!$F$7,List!$E$7,IF($G27=List!$F$8,List!$E$8,IF($G27=List!$F$9,List!$E$9," ")))))))</f>
        <v>0</v>
      </c>
      <c r="J27" s="183">
        <f>(IF($H27=List!$F$4,List!$E$4,IF($H27=List!$F$5,List!$E$5,IF($H27=List!$F$6,List!$E$6,IF($H27=List!$F$7,List!$E$7,IF($H27=List!$F$8,List!$E$8,IF($H27=List!$F$9,List!$E$9," ")))))))</f>
        <v>0</v>
      </c>
      <c r="K27" s="183">
        <f t="shared" ref="K27:K28" si="10">I27*J27</f>
        <v>0</v>
      </c>
      <c r="L27" s="185" t="str">
        <f>(IF($K27&gt;'Risk model'!$Q$22,"Reasonably Possible - Response Required",IF($K27=0,"Assessment incomplete","Not Reasonably Possible - Acceptable")))</f>
        <v>Assessment incomplete</v>
      </c>
      <c r="M27" s="195" t="s">
        <v>123</v>
      </c>
      <c r="N27" s="195" t="s">
        <v>280</v>
      </c>
      <c r="O27" s="195" t="s">
        <v>124</v>
      </c>
      <c r="P27" s="177" t="s">
        <v>98</v>
      </c>
      <c r="Q27" s="188" t="s">
        <v>125</v>
      </c>
      <c r="R27" s="55"/>
      <c r="S27" s="195"/>
      <c r="T27" s="195"/>
      <c r="U27" s="195"/>
      <c r="V27" s="177"/>
      <c r="W27" s="188"/>
      <c r="X27" s="170"/>
    </row>
    <row r="28" spans="1:24" ht="45" customHeight="1" x14ac:dyDescent="0.25">
      <c r="A28" s="49"/>
      <c r="B28" s="414"/>
      <c r="C28" s="255"/>
      <c r="D28" s="423"/>
      <c r="E28" s="217" t="str">
        <f t="shared" ref="E28" si="11">IF(F28=0," If more, input risk to objective (Step 2)"," ")</f>
        <v xml:space="preserve"> If more, input risk to objective (Step 2)</v>
      </c>
      <c r="F28" s="195"/>
      <c r="G28" s="243"/>
      <c r="H28" s="244"/>
      <c r="I28" s="183">
        <f>(IF($G28=List!$F$4,List!$E$4,IF($G28=List!$F$5,List!$E$5,IF($G28=List!$F$6,List!$E$6,IF($G28=List!$F$7,List!$E$7,IF($G28=List!$F$8,List!$E$8,IF($G28=List!$F$9,List!$E$9," ")))))))</f>
        <v>0</v>
      </c>
      <c r="J28" s="183">
        <f>(IF($H28=List!$F$4,List!$E$4,IF($H28=List!$F$5,List!$E$5,IF($H28=List!$F$6,List!$E$6,IF($H28=List!$F$7,List!$E$7,IF($H28=List!$F$8,List!$E$8,IF($H28=List!$F$9,List!$E$9," ")))))))</f>
        <v>0</v>
      </c>
      <c r="K28" s="183">
        <f t="shared" si="10"/>
        <v>0</v>
      </c>
      <c r="L28" s="185" t="str">
        <f>(IF($K28&gt;'Risk model'!$Q$22,"Reasonably Possible - Response Required",IF($K28=0," ","Not Reasonably Possible - Acceptable")))</f>
        <v xml:space="preserve"> </v>
      </c>
      <c r="M28" s="195" t="s">
        <v>123</v>
      </c>
      <c r="N28" s="195" t="s">
        <v>186</v>
      </c>
      <c r="O28" s="195" t="s">
        <v>124</v>
      </c>
      <c r="P28" s="177" t="s">
        <v>98</v>
      </c>
      <c r="Q28" s="189" t="s">
        <v>125</v>
      </c>
      <c r="R28" s="57"/>
      <c r="S28" s="195"/>
      <c r="T28" s="195"/>
      <c r="U28" s="195"/>
      <c r="V28" s="177"/>
      <c r="W28" s="189"/>
      <c r="X28" s="170"/>
    </row>
    <row r="29" spans="1:24" ht="75" customHeight="1" x14ac:dyDescent="0.25">
      <c r="A29" s="49"/>
      <c r="B29" s="412" t="s">
        <v>156</v>
      </c>
      <c r="C29" s="254"/>
      <c r="D29" s="422" t="s">
        <v>281</v>
      </c>
      <c r="E29" s="258"/>
      <c r="F29" s="239" t="s">
        <v>266</v>
      </c>
      <c r="G29" s="243"/>
      <c r="H29" s="244"/>
      <c r="I29" s="183">
        <f>(IF($G29=List!$F$4,List!$E$4,IF($G29=List!$F$5,List!$E$5,IF($G29=List!$F$6,List!$E$6,IF($G29=List!$F$7,List!$E$7,IF($G29=List!$F$8,List!$E$8,IF($G29=List!$F$9,List!$E$9," ")))))))</f>
        <v>0</v>
      </c>
      <c r="J29" s="183">
        <f>(IF($H29=List!$F$4,List!$E$4,IF($H29=List!$F$5,List!$E$5,IF($H29=List!$F$6,List!$E$6,IF($H29=List!$F$7,List!$E$7,IF($H29=List!$F$8,List!$E$8,IF($H29=List!$F$9,List!$E$9," ")))))))</f>
        <v>0</v>
      </c>
      <c r="K29" s="183">
        <f t="shared" ref="K29:K30" si="12">I29*J29</f>
        <v>0</v>
      </c>
      <c r="L29" s="185" t="str">
        <f>(IF($K29&gt;'Risk model'!$Q$22,"Reasonably Possible - Response Required",IF($K29=0,"Assessment incomplete","Not Reasonably Possible - Acceptable")))</f>
        <v>Assessment incomplete</v>
      </c>
      <c r="M29" s="195" t="s">
        <v>123</v>
      </c>
      <c r="N29" s="195" t="s">
        <v>267</v>
      </c>
      <c r="O29" s="195" t="s">
        <v>124</v>
      </c>
      <c r="P29" s="177" t="s">
        <v>98</v>
      </c>
      <c r="Q29" s="188" t="s">
        <v>125</v>
      </c>
      <c r="R29" s="55"/>
      <c r="S29" s="195"/>
      <c r="T29" s="195"/>
      <c r="U29" s="195"/>
      <c r="V29" s="177"/>
      <c r="W29" s="188"/>
      <c r="X29" s="170"/>
    </row>
    <row r="30" spans="1:24" ht="45" customHeight="1" x14ac:dyDescent="0.25">
      <c r="A30" s="49"/>
      <c r="B30" s="414"/>
      <c r="C30" s="255"/>
      <c r="D30" s="423"/>
      <c r="E30" s="217" t="str">
        <f t="shared" ref="E30" si="13">IF(F30=0," If more, input risk to objective (Step 2)"," ")</f>
        <v xml:space="preserve"> If more, input risk to objective (Step 2)</v>
      </c>
      <c r="F30" s="195"/>
      <c r="G30" s="243"/>
      <c r="H30" s="244"/>
      <c r="I30" s="183">
        <f>(IF($G30=List!$F$4,List!$E$4,IF($G30=List!$F$5,List!$E$5,IF($G30=List!$F$6,List!$E$6,IF($G30=List!$F$7,List!$E$7,IF($G30=List!$F$8,List!$E$8,IF($G30=List!$F$9,List!$E$9," ")))))))</f>
        <v>0</v>
      </c>
      <c r="J30" s="183">
        <f>(IF($H30=List!$F$4,List!$E$4,IF($H30=List!$F$5,List!$E$5,IF($H30=List!$F$6,List!$E$6,IF($H30=List!$F$7,List!$E$7,IF($H30=List!$F$8,List!$E$8,IF($H30=List!$F$9,List!$E$9," ")))))))</f>
        <v>0</v>
      </c>
      <c r="K30" s="183">
        <f t="shared" si="12"/>
        <v>0</v>
      </c>
      <c r="L30" s="185" t="str">
        <f>(IF($K30&gt;'Risk model'!$Q$22,"Reasonably Possible - Response Required",IF($K30=0," ","Not Reasonably Possible - Acceptable")))</f>
        <v xml:space="preserve"> </v>
      </c>
      <c r="M30" s="195" t="s">
        <v>123</v>
      </c>
      <c r="N30" s="195" t="s">
        <v>186</v>
      </c>
      <c r="O30" s="195" t="s">
        <v>124</v>
      </c>
      <c r="P30" s="177" t="s">
        <v>98</v>
      </c>
      <c r="Q30" s="189" t="s">
        <v>125</v>
      </c>
      <c r="R30" s="57"/>
      <c r="S30" s="195"/>
      <c r="T30" s="195"/>
      <c r="U30" s="195"/>
      <c r="V30" s="177"/>
      <c r="W30" s="189"/>
      <c r="X30" s="170"/>
    </row>
    <row r="31" spans="1:24" ht="14.55" customHeight="1" x14ac:dyDescent="0.25">
      <c r="A31" s="49"/>
      <c r="B31" s="196"/>
      <c r="C31" s="196"/>
      <c r="D31" s="267" t="s">
        <v>282</v>
      </c>
      <c r="E31" s="198"/>
      <c r="F31" s="246" t="s">
        <v>31</v>
      </c>
      <c r="G31" s="178"/>
      <c r="H31" s="179"/>
      <c r="I31" s="180"/>
      <c r="J31" s="180"/>
      <c r="K31" s="180"/>
      <c r="L31" s="181"/>
      <c r="M31" s="181"/>
      <c r="N31" s="181"/>
      <c r="O31" s="181"/>
      <c r="P31" s="181"/>
      <c r="Q31" s="182"/>
      <c r="R31" s="55"/>
      <c r="S31" s="181"/>
      <c r="T31" s="181"/>
      <c r="U31" s="181"/>
      <c r="V31" s="181"/>
      <c r="W31" s="182"/>
      <c r="X31" s="170"/>
    </row>
    <row r="32" spans="1:24" ht="45" customHeight="1" x14ac:dyDescent="0.25">
      <c r="A32" s="49"/>
      <c r="B32" s="412" t="s">
        <v>244</v>
      </c>
      <c r="C32" s="254"/>
      <c r="D32" s="422" t="s">
        <v>283</v>
      </c>
      <c r="E32" s="258"/>
      <c r="F32" s="239" t="s">
        <v>284</v>
      </c>
      <c r="G32" s="243"/>
      <c r="H32" s="244"/>
      <c r="I32" s="183">
        <f>(IF($G32=List!$F$4,List!$E$4,IF($G32=List!$F$5,List!$E$5,IF($G32=List!$F$6,List!$E$6,IF($G32=List!$F$7,List!$E$7,IF($G32=List!$F$8,List!$E$8,IF($G32=List!$F$9,List!$E$9," ")))))))</f>
        <v>0</v>
      </c>
      <c r="J32" s="183">
        <f>(IF($H32=List!$F$4,List!$E$4,IF($H32=List!$F$5,List!$E$5,IF($H32=List!$F$6,List!$E$6,IF($H32=List!$F$7,List!$E$7,IF($H32=List!$F$8,List!$E$8,IF($H32=List!$F$9,List!$E$9," ")))))))</f>
        <v>0</v>
      </c>
      <c r="K32" s="183">
        <f t="shared" ref="K32:K36" si="14">I32*J32</f>
        <v>0</v>
      </c>
      <c r="L32" s="185" t="str">
        <f>(IF($K32&gt;'Risk model'!$Q$22,"Reasonably Possible - Response Required",IF($K32=0,"Assessment incomplete","Not Reasonably Possible - Acceptable")))</f>
        <v>Assessment incomplete</v>
      </c>
      <c r="M32" s="195" t="s">
        <v>123</v>
      </c>
      <c r="N32" s="195" t="s">
        <v>285</v>
      </c>
      <c r="O32" s="195" t="s">
        <v>124</v>
      </c>
      <c r="P32" s="177" t="s">
        <v>98</v>
      </c>
      <c r="Q32" s="188" t="s">
        <v>125</v>
      </c>
      <c r="R32" s="55"/>
      <c r="S32" s="195"/>
      <c r="T32" s="195"/>
      <c r="U32" s="195"/>
      <c r="V32" s="177"/>
      <c r="W32" s="188"/>
      <c r="X32" s="170"/>
    </row>
    <row r="33" spans="1:24" ht="45" customHeight="1" x14ac:dyDescent="0.25">
      <c r="A33" s="49"/>
      <c r="B33" s="413"/>
      <c r="C33" s="254"/>
      <c r="D33" s="424"/>
      <c r="E33" s="258"/>
      <c r="F33" s="239" t="s">
        <v>286</v>
      </c>
      <c r="G33" s="243"/>
      <c r="H33" s="244"/>
      <c r="I33" s="183">
        <f>(IF($G33=List!$F$4,List!$E$4,IF($G33=List!$F$5,List!$E$5,IF($G33=List!$F$6,List!$E$6,IF($G33=List!$F$7,List!$E$7,IF($G33=List!$F$8,List!$E$8,IF($G33=List!$F$9,List!$E$9," ")))))))</f>
        <v>0</v>
      </c>
      <c r="J33" s="183">
        <f>(IF($H33=List!$F$4,List!$E$4,IF($H33=List!$F$5,List!$E$5,IF($H33=List!$F$6,List!$E$6,IF($H33=List!$F$7,List!$E$7,IF($H33=List!$F$8,List!$E$8,IF($H33=List!$F$9,List!$E$9," ")))))))</f>
        <v>0</v>
      </c>
      <c r="K33" s="183">
        <f t="shared" ref="K33:K35" si="15">I33*J33</f>
        <v>0</v>
      </c>
      <c r="L33" s="185" t="str">
        <f>(IF($K33&gt;'Risk model'!$Q$22,"Reasonably Possible - Response Required",IF($K33=0,"Assessment incomplete","Not Reasonably Possible - Acceptable")))</f>
        <v>Assessment incomplete</v>
      </c>
      <c r="M33" s="195" t="s">
        <v>123</v>
      </c>
      <c r="N33" s="195" t="s">
        <v>287</v>
      </c>
      <c r="O33" s="195" t="s">
        <v>124</v>
      </c>
      <c r="P33" s="177" t="s">
        <v>98</v>
      </c>
      <c r="Q33" s="188" t="s">
        <v>125</v>
      </c>
      <c r="R33" s="55"/>
      <c r="S33" s="195"/>
      <c r="T33" s="195"/>
      <c r="U33" s="195"/>
      <c r="V33" s="177"/>
      <c r="W33" s="188"/>
      <c r="X33" s="170"/>
    </row>
    <row r="34" spans="1:24" ht="45" customHeight="1" x14ac:dyDescent="0.25">
      <c r="A34" s="49"/>
      <c r="B34" s="413"/>
      <c r="C34" s="254"/>
      <c r="D34" s="424"/>
      <c r="E34" s="258"/>
      <c r="F34" s="239" t="s">
        <v>288</v>
      </c>
      <c r="G34" s="243"/>
      <c r="H34" s="244"/>
      <c r="I34" s="183">
        <f>(IF($G34=List!$F$4,List!$E$4,IF($G34=List!$F$5,List!$E$5,IF($G34=List!$F$6,List!$E$6,IF($G34=List!$F$7,List!$E$7,IF($G34=List!$F$8,List!$E$8,IF($G34=List!$F$9,List!$E$9," ")))))))</f>
        <v>0</v>
      </c>
      <c r="J34" s="183">
        <f>(IF($H34=List!$F$4,List!$E$4,IF($H34=List!$F$5,List!$E$5,IF($H34=List!$F$6,List!$E$6,IF($H34=List!$F$7,List!$E$7,IF($H34=List!$F$8,List!$E$8,IF($H34=List!$F$9,List!$E$9," ")))))))</f>
        <v>0</v>
      </c>
      <c r="K34" s="183">
        <f t="shared" si="15"/>
        <v>0</v>
      </c>
      <c r="L34" s="185" t="str">
        <f>(IF($K34&gt;'Risk model'!$Q$22,"Reasonably Possible - Response Required",IF($K34=0,"Assessment incomplete","Not Reasonably Possible - Acceptable")))</f>
        <v>Assessment incomplete</v>
      </c>
      <c r="M34" s="195" t="s">
        <v>123</v>
      </c>
      <c r="N34" s="195" t="s">
        <v>289</v>
      </c>
      <c r="O34" s="195" t="s">
        <v>124</v>
      </c>
      <c r="P34" s="177" t="s">
        <v>98</v>
      </c>
      <c r="Q34" s="188" t="s">
        <v>125</v>
      </c>
      <c r="R34" s="55"/>
      <c r="S34" s="195"/>
      <c r="T34" s="195"/>
      <c r="U34" s="195"/>
      <c r="V34" s="177"/>
      <c r="W34" s="188"/>
      <c r="X34" s="170"/>
    </row>
    <row r="35" spans="1:24" ht="45" customHeight="1" x14ac:dyDescent="0.25">
      <c r="A35" s="49"/>
      <c r="B35" s="413"/>
      <c r="C35" s="254"/>
      <c r="D35" s="424"/>
      <c r="E35" s="258"/>
      <c r="F35" s="239" t="s">
        <v>290</v>
      </c>
      <c r="G35" s="243"/>
      <c r="H35" s="244"/>
      <c r="I35" s="183">
        <f>(IF($G35=List!$F$4,List!$E$4,IF($G35=List!$F$5,List!$E$5,IF($G35=List!$F$6,List!$E$6,IF($G35=List!$F$7,List!$E$7,IF($G35=List!$F$8,List!$E$8,IF($G35=List!$F$9,List!$E$9," ")))))))</f>
        <v>0</v>
      </c>
      <c r="J35" s="183">
        <f>(IF($H35=List!$F$4,List!$E$4,IF($H35=List!$F$5,List!$E$5,IF($H35=List!$F$6,List!$E$6,IF($H35=List!$F$7,List!$E$7,IF($H35=List!$F$8,List!$E$8,IF($H35=List!$F$9,List!$E$9," ")))))))</f>
        <v>0</v>
      </c>
      <c r="K35" s="183">
        <f t="shared" si="15"/>
        <v>0</v>
      </c>
      <c r="L35" s="185" t="str">
        <f>(IF($K35&gt;'Risk model'!$Q$22,"Reasonably Possible - Response Required",IF($K35=0,"Assessment incomplete","Not Reasonably Possible - Acceptable")))</f>
        <v>Assessment incomplete</v>
      </c>
      <c r="M35" s="195" t="s">
        <v>123</v>
      </c>
      <c r="N35" s="195" t="s">
        <v>291</v>
      </c>
      <c r="O35" s="195" t="s">
        <v>124</v>
      </c>
      <c r="P35" s="177" t="s">
        <v>98</v>
      </c>
      <c r="Q35" s="188" t="s">
        <v>125</v>
      </c>
      <c r="R35" s="55"/>
      <c r="S35" s="195"/>
      <c r="T35" s="195"/>
      <c r="U35" s="195"/>
      <c r="V35" s="177"/>
      <c r="W35" s="188"/>
      <c r="X35" s="170"/>
    </row>
    <row r="36" spans="1:24" ht="45" customHeight="1" x14ac:dyDescent="0.25">
      <c r="A36" s="49"/>
      <c r="B36" s="414"/>
      <c r="C36" s="255"/>
      <c r="D36" s="423"/>
      <c r="E36" s="217" t="str">
        <f t="shared" ref="E36" si="16">IF(F36=0," If more, input risk to objective (Step 2)"," ")</f>
        <v xml:space="preserve"> If more, input risk to objective (Step 2)</v>
      </c>
      <c r="F36" s="195"/>
      <c r="G36" s="243"/>
      <c r="H36" s="244"/>
      <c r="I36" s="183">
        <f>(IF($G36=List!$F$4,List!$E$4,IF($G36=List!$F$5,List!$E$5,IF($G36=List!$F$6,List!$E$6,IF($G36=List!$F$7,List!$E$7,IF($G36=List!$F$8,List!$E$8,IF($G36=List!$F$9,List!$E$9," ")))))))</f>
        <v>0</v>
      </c>
      <c r="J36" s="183">
        <f>(IF($H36=List!$F$4,List!$E$4,IF($H36=List!$F$5,List!$E$5,IF($H36=List!$F$6,List!$E$6,IF($H36=List!$F$7,List!$E$7,IF($H36=List!$F$8,List!$E$8,IF($H36=List!$F$9,List!$E$9," ")))))))</f>
        <v>0</v>
      </c>
      <c r="K36" s="183">
        <f t="shared" si="14"/>
        <v>0</v>
      </c>
      <c r="L36" s="185" t="str">
        <f>(IF($K36&gt;'Risk model'!$Q$22,"Reasonably Possible - Response Required",IF($K36=0," ","Not Reasonably Possible - Acceptable")))</f>
        <v xml:space="preserve"> </v>
      </c>
      <c r="M36" s="195" t="s">
        <v>123</v>
      </c>
      <c r="N36" s="195" t="s">
        <v>186</v>
      </c>
      <c r="O36" s="195" t="s">
        <v>124</v>
      </c>
      <c r="P36" s="177" t="s">
        <v>98</v>
      </c>
      <c r="Q36" s="189" t="s">
        <v>125</v>
      </c>
      <c r="R36" s="57"/>
      <c r="S36" s="195"/>
      <c r="T36" s="195"/>
      <c r="U36" s="195"/>
      <c r="V36" s="177"/>
      <c r="W36" s="189"/>
      <c r="X36" s="170"/>
    </row>
    <row r="37" spans="1:24" ht="14.55" customHeight="1" x14ac:dyDescent="0.25">
      <c r="A37" s="49"/>
      <c r="B37" s="196"/>
      <c r="C37" s="196"/>
      <c r="D37" s="267" t="s">
        <v>292</v>
      </c>
      <c r="E37" s="198"/>
      <c r="F37" s="246" t="s">
        <v>31</v>
      </c>
      <c r="G37" s="178"/>
      <c r="H37" s="179"/>
      <c r="I37" s="180"/>
      <c r="J37" s="180"/>
      <c r="K37" s="180"/>
      <c r="L37" s="181"/>
      <c r="M37" s="181"/>
      <c r="N37" s="181"/>
      <c r="O37" s="181"/>
      <c r="P37" s="181"/>
      <c r="Q37" s="182"/>
      <c r="R37" s="55"/>
      <c r="S37" s="181"/>
      <c r="T37" s="181"/>
      <c r="U37" s="181"/>
      <c r="V37" s="181"/>
      <c r="W37" s="182"/>
      <c r="X37" s="170"/>
    </row>
    <row r="38" spans="1:24" ht="115.05" customHeight="1" x14ac:dyDescent="0.25">
      <c r="A38" s="49"/>
      <c r="B38" s="412" t="s">
        <v>293</v>
      </c>
      <c r="C38" s="254"/>
      <c r="D38" s="422" t="s">
        <v>294</v>
      </c>
      <c r="E38" s="258"/>
      <c r="F38" s="279" t="s">
        <v>295</v>
      </c>
      <c r="G38" s="435"/>
      <c r="H38" s="437"/>
      <c r="I38" s="183">
        <f>(IF($G38=List!$F$4,List!$E$4,IF($G38=List!$F$5,List!$E$5,IF($G38=List!$F$6,List!$E$6,IF($G38=List!$F$7,List!$E$7,IF($G38=List!$F$8,List!$E$8,IF($G38=List!$F$9,List!$E$9," ")))))))</f>
        <v>0</v>
      </c>
      <c r="J38" s="183">
        <f>(IF($H38=List!$F$4,List!$E$4,IF($H38=List!$F$5,List!$E$5,IF($H38=List!$F$6,List!$E$6,IF($H38=List!$F$7,List!$E$7,IF($H38=List!$F$8,List!$E$8,IF($H38=List!$F$9,List!$E$9," ")))))))</f>
        <v>0</v>
      </c>
      <c r="K38" s="183">
        <f t="shared" ref="K38:K41" si="17">I38*J38</f>
        <v>0</v>
      </c>
      <c r="L38" s="439" t="str">
        <f>(IF($K38&gt;'Risk model'!$Q$22,"Reasonably Possible - Response Required",IF($K38=0,"Assessment incomplete","Not Reasonably Possible - Acceptable")))</f>
        <v>Assessment incomplete</v>
      </c>
      <c r="M38" s="444" t="s">
        <v>123</v>
      </c>
      <c r="N38" s="195" t="s">
        <v>296</v>
      </c>
      <c r="O38" s="195" t="s">
        <v>124</v>
      </c>
      <c r="P38" s="177" t="s">
        <v>98</v>
      </c>
      <c r="Q38" s="188" t="s">
        <v>125</v>
      </c>
      <c r="R38" s="55"/>
      <c r="S38" s="195"/>
      <c r="T38" s="195"/>
      <c r="U38" s="195"/>
      <c r="V38" s="177"/>
      <c r="W38" s="188"/>
      <c r="X38" s="170"/>
    </row>
    <row r="39" spans="1:24" ht="45" customHeight="1" x14ac:dyDescent="0.25">
      <c r="A39" s="49"/>
      <c r="B39" s="413"/>
      <c r="C39" s="254"/>
      <c r="D39" s="424"/>
      <c r="E39" s="258"/>
      <c r="F39" s="276" t="s">
        <v>402</v>
      </c>
      <c r="G39" s="436"/>
      <c r="H39" s="438"/>
      <c r="I39" s="183"/>
      <c r="J39" s="183"/>
      <c r="K39" s="183"/>
      <c r="L39" s="440"/>
      <c r="M39" s="445"/>
      <c r="N39" s="195" t="s">
        <v>297</v>
      </c>
      <c r="O39" s="195" t="s">
        <v>124</v>
      </c>
      <c r="P39" s="177" t="s">
        <v>98</v>
      </c>
      <c r="Q39" s="188" t="s">
        <v>125</v>
      </c>
      <c r="R39" s="55"/>
      <c r="S39" s="195"/>
      <c r="T39" s="195"/>
      <c r="U39" s="195"/>
      <c r="V39" s="177"/>
      <c r="W39" s="188"/>
      <c r="X39" s="170"/>
    </row>
    <row r="40" spans="1:24" ht="45" customHeight="1" x14ac:dyDescent="0.25">
      <c r="A40" s="49"/>
      <c r="B40" s="413"/>
      <c r="C40" s="254"/>
      <c r="D40" s="424"/>
      <c r="E40" s="258"/>
      <c r="F40" s="239" t="s">
        <v>298</v>
      </c>
      <c r="G40" s="243"/>
      <c r="H40" s="244"/>
      <c r="I40" s="183">
        <f>(IF($G40=List!$F$4,List!$E$4,IF($G40=List!$F$5,List!$E$5,IF($G40=List!$F$6,List!$E$6,IF($G40=List!$F$7,List!$E$7,IF($G40=List!$F$8,List!$E$8,IF($G40=List!$F$9,List!$E$9," ")))))))</f>
        <v>0</v>
      </c>
      <c r="J40" s="183">
        <f>(IF($H40=List!$F$4,List!$E$4,IF($H40=List!$F$5,List!$E$5,IF($H40=List!$F$6,List!$E$6,IF($H40=List!$F$7,List!$E$7,IF($H40=List!$F$8,List!$E$8,IF($H40=List!$F$9,List!$E$9," ")))))))</f>
        <v>0</v>
      </c>
      <c r="K40" s="183">
        <f t="shared" ref="K40" si="18">I40*J40</f>
        <v>0</v>
      </c>
      <c r="L40" s="185" t="str">
        <f>(IF($K40&gt;'Risk model'!$Q$22,"Reasonably Possible - Response Required",IF($K40=0,"Assessment incomplete","Not Reasonably Possible - Acceptable")))</f>
        <v>Assessment incomplete</v>
      </c>
      <c r="M40" s="195" t="s">
        <v>123</v>
      </c>
      <c r="N40" s="195" t="s">
        <v>299</v>
      </c>
      <c r="O40" s="195" t="s">
        <v>124</v>
      </c>
      <c r="P40" s="177" t="s">
        <v>98</v>
      </c>
      <c r="Q40" s="188" t="s">
        <v>125</v>
      </c>
      <c r="R40" s="55"/>
      <c r="S40" s="195"/>
      <c r="T40" s="195"/>
      <c r="U40" s="195"/>
      <c r="V40" s="177"/>
      <c r="W40" s="188"/>
      <c r="X40" s="170"/>
    </row>
    <row r="41" spans="1:24" ht="45" customHeight="1" x14ac:dyDescent="0.25">
      <c r="A41" s="49"/>
      <c r="B41" s="414"/>
      <c r="C41" s="255"/>
      <c r="D41" s="423"/>
      <c r="E41" s="217" t="str">
        <f t="shared" ref="E41" si="19">IF(F41=0," If more, input risk to objective (Step 2)"," ")</f>
        <v xml:space="preserve"> If more, input risk to objective (Step 2)</v>
      </c>
      <c r="F41" s="195"/>
      <c r="G41" s="243"/>
      <c r="H41" s="244"/>
      <c r="I41" s="183">
        <f>(IF($G41=List!$F$4,List!$E$4,IF($G41=List!$F$5,List!$E$5,IF($G41=List!$F$6,List!$E$6,IF($G41=List!$F$7,List!$E$7,IF($G41=List!$F$8,List!$E$8,IF($G41=List!$F$9,List!$E$9," ")))))))</f>
        <v>0</v>
      </c>
      <c r="J41" s="183">
        <f>(IF($H41=List!$F$4,List!$E$4,IF($H41=List!$F$5,List!$E$5,IF($H41=List!$F$6,List!$E$6,IF($H41=List!$F$7,List!$E$7,IF($H41=List!$F$8,List!$E$8,IF($H41=List!$F$9,List!$E$9," ")))))))</f>
        <v>0</v>
      </c>
      <c r="K41" s="183">
        <f t="shared" si="17"/>
        <v>0</v>
      </c>
      <c r="L41" s="185" t="str">
        <f>(IF($K41&gt;'Risk model'!$Q$22,"Reasonably Possible - Response Required",IF($K41=0," ","Not Reasonably Possible - Acceptable")))</f>
        <v xml:space="preserve"> </v>
      </c>
      <c r="M41" s="195" t="s">
        <v>123</v>
      </c>
      <c r="N41" s="195" t="s">
        <v>190</v>
      </c>
      <c r="O41" s="195" t="s">
        <v>124</v>
      </c>
      <c r="P41" s="177" t="s">
        <v>98</v>
      </c>
      <c r="Q41" s="189" t="s">
        <v>125</v>
      </c>
      <c r="R41" s="57"/>
      <c r="S41" s="195"/>
      <c r="T41" s="195"/>
      <c r="U41" s="195"/>
      <c r="V41" s="177"/>
      <c r="W41" s="189"/>
      <c r="X41" s="170"/>
    </row>
    <row r="42" spans="1:24" ht="14.55" customHeight="1" x14ac:dyDescent="0.25">
      <c r="A42" s="49"/>
      <c r="B42" s="196"/>
      <c r="C42" s="196"/>
      <c r="D42" s="267" t="s">
        <v>300</v>
      </c>
      <c r="E42" s="198"/>
      <c r="F42" s="246" t="s">
        <v>31</v>
      </c>
      <c r="G42" s="178"/>
      <c r="H42" s="179"/>
      <c r="I42" s="180"/>
      <c r="J42" s="180"/>
      <c r="K42" s="180"/>
      <c r="L42" s="181"/>
      <c r="M42" s="181"/>
      <c r="N42" s="181"/>
      <c r="O42" s="181"/>
      <c r="P42" s="181"/>
      <c r="Q42" s="182"/>
      <c r="R42" s="55"/>
      <c r="S42" s="181"/>
      <c r="T42" s="181"/>
      <c r="U42" s="181"/>
      <c r="V42" s="181"/>
      <c r="W42" s="182"/>
      <c r="X42" s="170"/>
    </row>
    <row r="43" spans="1:24" ht="45" customHeight="1" x14ac:dyDescent="0.25">
      <c r="A43" s="49"/>
      <c r="B43" s="412" t="s">
        <v>301</v>
      </c>
      <c r="C43" s="254"/>
      <c r="D43" s="422" t="s">
        <v>302</v>
      </c>
      <c r="E43" s="258"/>
      <c r="F43" s="239" t="s">
        <v>303</v>
      </c>
      <c r="G43" s="243"/>
      <c r="H43" s="244"/>
      <c r="I43" s="183">
        <f>(IF($G43=List!$F$4,List!$E$4,IF($G43=List!$F$5,List!$E$5,IF($G43=List!$F$6,List!$E$6,IF($G43=List!$F$7,List!$E$7,IF($G43=List!$F$8,List!$E$8,IF($G43=List!$F$9,List!$E$9," ")))))))</f>
        <v>0</v>
      </c>
      <c r="J43" s="183">
        <f>(IF($H43=List!$F$4,List!$E$4,IF($H43=List!$F$5,List!$E$5,IF($H43=List!$F$6,List!$E$6,IF($H43=List!$F$7,List!$E$7,IF($H43=List!$F$8,List!$E$8,IF($H43=List!$F$9,List!$E$9," ")))))))</f>
        <v>0</v>
      </c>
      <c r="K43" s="183">
        <f t="shared" ref="K43:K49" si="20">I43*J43</f>
        <v>0</v>
      </c>
      <c r="L43" s="185" t="str">
        <f>(IF($K43&gt;'Risk model'!$Q$22,"Reasonably Possible - Response Required",IF($K43=0,"Assessment incomplete","Not Reasonably Possible - Acceptable")))</f>
        <v>Assessment incomplete</v>
      </c>
      <c r="M43" s="195" t="s">
        <v>123</v>
      </c>
      <c r="N43" s="195" t="s">
        <v>304</v>
      </c>
      <c r="O43" s="195" t="s">
        <v>124</v>
      </c>
      <c r="P43" s="177" t="s">
        <v>98</v>
      </c>
      <c r="Q43" s="188" t="s">
        <v>125</v>
      </c>
      <c r="R43" s="55"/>
      <c r="S43" s="195"/>
      <c r="T43" s="195"/>
      <c r="U43" s="195"/>
      <c r="V43" s="177"/>
      <c r="W43" s="188"/>
      <c r="X43" s="170"/>
    </row>
    <row r="44" spans="1:24" ht="45" customHeight="1" x14ac:dyDescent="0.25">
      <c r="A44" s="49"/>
      <c r="B44" s="413"/>
      <c r="C44" s="254"/>
      <c r="D44" s="424"/>
      <c r="E44" s="258"/>
      <c r="F44" s="239" t="s">
        <v>305</v>
      </c>
      <c r="G44" s="243"/>
      <c r="H44" s="244"/>
      <c r="I44" s="183">
        <f>(IF($G44=List!$F$4,List!$E$4,IF($G44=List!$F$5,List!$E$5,IF($G44=List!$F$6,List!$E$6,IF($G44=List!$F$7,List!$E$7,IF($G44=List!$F$8,List!$E$8,IF($G44=List!$F$9,List!$E$9," ")))))))</f>
        <v>0</v>
      </c>
      <c r="J44" s="183">
        <f>(IF($H44=List!$F$4,List!$E$4,IF($H44=List!$F$5,List!$E$5,IF($H44=List!$F$6,List!$E$6,IF($H44=List!$F$7,List!$E$7,IF($H44=List!$F$8,List!$E$8,IF($H44=List!$F$9,List!$E$9," ")))))))</f>
        <v>0</v>
      </c>
      <c r="K44" s="183">
        <f t="shared" ref="K44:K48" si="21">I44*J44</f>
        <v>0</v>
      </c>
      <c r="L44" s="185" t="str">
        <f>(IF($K44&gt;'Risk model'!$Q$22,"Reasonably Possible - Response Required",IF($K44=0,"Assessment incomplete","Not Reasonably Possible - Acceptable")))</f>
        <v>Assessment incomplete</v>
      </c>
      <c r="M44" s="195" t="s">
        <v>123</v>
      </c>
      <c r="N44" s="195" t="s">
        <v>304</v>
      </c>
      <c r="O44" s="195" t="s">
        <v>124</v>
      </c>
      <c r="P44" s="177" t="s">
        <v>98</v>
      </c>
      <c r="Q44" s="188" t="s">
        <v>125</v>
      </c>
      <c r="R44" s="55"/>
      <c r="S44" s="195"/>
      <c r="T44" s="195"/>
      <c r="U44" s="195"/>
      <c r="V44" s="177"/>
      <c r="W44" s="188"/>
      <c r="X44" s="170"/>
    </row>
    <row r="45" spans="1:24" ht="45" customHeight="1" x14ac:dyDescent="0.25">
      <c r="A45" s="49"/>
      <c r="B45" s="413"/>
      <c r="C45" s="254"/>
      <c r="D45" s="424"/>
      <c r="E45" s="258"/>
      <c r="F45" s="239" t="s">
        <v>306</v>
      </c>
      <c r="G45" s="243"/>
      <c r="H45" s="244"/>
      <c r="I45" s="183">
        <f>(IF($G45=List!$F$4,List!$E$4,IF($G45=List!$F$5,List!$E$5,IF($G45=List!$F$6,List!$E$6,IF($G45=List!$F$7,List!$E$7,IF($G45=List!$F$8,List!$E$8,IF($G45=List!$F$9,List!$E$9," ")))))))</f>
        <v>0</v>
      </c>
      <c r="J45" s="183">
        <f>(IF($H45=List!$F$4,List!$E$4,IF($H45=List!$F$5,List!$E$5,IF($H45=List!$F$6,List!$E$6,IF($H45=List!$F$7,List!$E$7,IF($H45=List!$F$8,List!$E$8,IF($H45=List!$F$9,List!$E$9," ")))))))</f>
        <v>0</v>
      </c>
      <c r="K45" s="183">
        <f t="shared" si="21"/>
        <v>0</v>
      </c>
      <c r="L45" s="185" t="str">
        <f>(IF($K45&gt;'Risk model'!$Q$22,"Reasonably Possible - Response Required",IF($K45=0,"Assessment incomplete","Not Reasonably Possible - Acceptable")))</f>
        <v>Assessment incomplete</v>
      </c>
      <c r="M45" s="195" t="s">
        <v>123</v>
      </c>
      <c r="N45" s="195" t="s">
        <v>304</v>
      </c>
      <c r="O45" s="195" t="s">
        <v>124</v>
      </c>
      <c r="P45" s="177" t="s">
        <v>98</v>
      </c>
      <c r="Q45" s="188" t="s">
        <v>125</v>
      </c>
      <c r="R45" s="55"/>
      <c r="S45" s="195"/>
      <c r="T45" s="195"/>
      <c r="U45" s="195"/>
      <c r="V45" s="177"/>
      <c r="W45" s="188"/>
      <c r="X45" s="170"/>
    </row>
    <row r="46" spans="1:24" ht="55.5" customHeight="1" x14ac:dyDescent="0.25">
      <c r="A46" s="49"/>
      <c r="B46" s="413"/>
      <c r="C46" s="254"/>
      <c r="D46" s="424"/>
      <c r="E46" s="258"/>
      <c r="F46" s="239" t="s">
        <v>397</v>
      </c>
      <c r="G46" s="243"/>
      <c r="H46" s="244"/>
      <c r="I46" s="183">
        <f>(IF($G46=List!$F$4,List!$E$4,IF($G46=List!$F$5,List!$E$5,IF($G46=List!$F$6,List!$E$6,IF($G46=List!$F$7,List!$E$7,IF($G46=List!$F$8,List!$E$8,IF($G46=List!$F$9,List!$E$9," ")))))))</f>
        <v>0</v>
      </c>
      <c r="J46" s="183">
        <f>(IF($H46=List!$F$4,List!$E$4,IF($H46=List!$F$5,List!$E$5,IF($H46=List!$F$6,List!$E$6,IF($H46=List!$F$7,List!$E$7,IF($H46=List!$F$8,List!$E$8,IF($H46=List!$F$9,List!$E$9," ")))))))</f>
        <v>0</v>
      </c>
      <c r="K46" s="183">
        <f t="shared" si="21"/>
        <v>0</v>
      </c>
      <c r="L46" s="185" t="str">
        <f>(IF($K46&gt;'Risk model'!$Q$22,"Reasonably Possible - Response Required",IF($K46=0,"Assessment incomplete","Not Reasonably Possible - Acceptable")))</f>
        <v>Assessment incomplete</v>
      </c>
      <c r="M46" s="195" t="s">
        <v>123</v>
      </c>
      <c r="N46" s="195" t="s">
        <v>304</v>
      </c>
      <c r="O46" s="195" t="s">
        <v>124</v>
      </c>
      <c r="P46" s="177" t="s">
        <v>98</v>
      </c>
      <c r="Q46" s="188" t="s">
        <v>125</v>
      </c>
      <c r="R46" s="55"/>
      <c r="S46" s="195"/>
      <c r="T46" s="195"/>
      <c r="U46" s="195"/>
      <c r="V46" s="177"/>
      <c r="W46" s="188"/>
      <c r="X46" s="170"/>
    </row>
    <row r="47" spans="1:24" ht="45" customHeight="1" x14ac:dyDescent="0.25">
      <c r="A47" s="49"/>
      <c r="B47" s="413"/>
      <c r="C47" s="254"/>
      <c r="D47" s="424"/>
      <c r="E47" s="258"/>
      <c r="F47" s="239" t="s">
        <v>307</v>
      </c>
      <c r="G47" s="243"/>
      <c r="H47" s="244"/>
      <c r="I47" s="183">
        <f>(IF($G47=List!$F$4,List!$E$4,IF($G47=List!$F$5,List!$E$5,IF($G47=List!$F$6,List!$E$6,IF($G47=List!$F$7,List!$E$7,IF($G47=List!$F$8,List!$E$8,IF($G47=List!$F$9,List!$E$9," ")))))))</f>
        <v>0</v>
      </c>
      <c r="J47" s="183">
        <f>(IF($H47=List!$F$4,List!$E$4,IF($H47=List!$F$5,List!$E$5,IF($H47=List!$F$6,List!$E$6,IF($H47=List!$F$7,List!$E$7,IF($H47=List!$F$8,List!$E$8,IF($H47=List!$F$9,List!$E$9," ")))))))</f>
        <v>0</v>
      </c>
      <c r="K47" s="183">
        <f t="shared" si="21"/>
        <v>0</v>
      </c>
      <c r="L47" s="185" t="str">
        <f>(IF($K47&gt;'Risk model'!$Q$22,"Reasonably Possible - Response Required",IF($K47=0,"Assessment incomplete","Not Reasonably Possible - Acceptable")))</f>
        <v>Assessment incomplete</v>
      </c>
      <c r="M47" s="195" t="s">
        <v>123</v>
      </c>
      <c r="N47" s="195" t="s">
        <v>304</v>
      </c>
      <c r="O47" s="195" t="s">
        <v>124</v>
      </c>
      <c r="P47" s="177" t="s">
        <v>98</v>
      </c>
      <c r="Q47" s="188" t="s">
        <v>125</v>
      </c>
      <c r="R47" s="55"/>
      <c r="S47" s="195"/>
      <c r="T47" s="195"/>
      <c r="U47" s="195"/>
      <c r="V47" s="177"/>
      <c r="W47" s="188"/>
      <c r="X47" s="170"/>
    </row>
    <row r="48" spans="1:24" ht="45" customHeight="1" x14ac:dyDescent="0.25">
      <c r="A48" s="49"/>
      <c r="B48" s="413"/>
      <c r="C48" s="254"/>
      <c r="D48" s="424"/>
      <c r="E48" s="258"/>
      <c r="F48" s="239" t="s">
        <v>308</v>
      </c>
      <c r="G48" s="243"/>
      <c r="H48" s="244"/>
      <c r="I48" s="183">
        <f>(IF($G48=List!$F$4,List!$E$4,IF($G48=List!$F$5,List!$E$5,IF($G48=List!$F$6,List!$E$6,IF($G48=List!$F$7,List!$E$7,IF($G48=List!$F$8,List!$E$8,IF($G48=List!$F$9,List!$E$9," ")))))))</f>
        <v>0</v>
      </c>
      <c r="J48" s="183">
        <f>(IF($H48=List!$F$4,List!$E$4,IF($H48=List!$F$5,List!$E$5,IF($H48=List!$F$6,List!$E$6,IF($H48=List!$F$7,List!$E$7,IF($H48=List!$F$8,List!$E$8,IF($H48=List!$F$9,List!$E$9," ")))))))</f>
        <v>0</v>
      </c>
      <c r="K48" s="183">
        <f t="shared" si="21"/>
        <v>0</v>
      </c>
      <c r="L48" s="185" t="str">
        <f>(IF($K48&gt;'Risk model'!$Q$22,"Reasonably Possible - Response Required",IF($K48=0,"Assessment incomplete","Not Reasonably Possible - Acceptable")))</f>
        <v>Assessment incomplete</v>
      </c>
      <c r="M48" s="195" t="s">
        <v>123</v>
      </c>
      <c r="N48" s="195" t="s">
        <v>304</v>
      </c>
      <c r="O48" s="195" t="s">
        <v>124</v>
      </c>
      <c r="P48" s="177" t="s">
        <v>98</v>
      </c>
      <c r="Q48" s="188" t="s">
        <v>125</v>
      </c>
      <c r="R48" s="55"/>
      <c r="S48" s="195"/>
      <c r="T48" s="195"/>
      <c r="U48" s="195"/>
      <c r="V48" s="177"/>
      <c r="W48" s="188"/>
      <c r="X48" s="170"/>
    </row>
    <row r="49" spans="1:24" ht="45" customHeight="1" x14ac:dyDescent="0.25">
      <c r="A49" s="49"/>
      <c r="B49" s="414"/>
      <c r="C49" s="255"/>
      <c r="D49" s="423"/>
      <c r="E49" s="217" t="str">
        <f>IF(F49=0,"  If more, input risk to objective (Step 2)"," ")</f>
        <v xml:space="preserve">  If more, input risk to objective (Step 2)</v>
      </c>
      <c r="F49" s="195"/>
      <c r="G49" s="243"/>
      <c r="H49" s="244"/>
      <c r="I49" s="183">
        <f>(IF($G49=List!$F$4,List!$E$4,IF($G49=List!$F$5,List!$E$5,IF($G49=List!$F$6,List!$E$6,IF($G49=List!$F$7,List!$E$7,IF($G49=List!$F$8,List!$E$8,IF($G49=List!$F$9,List!$E$9," ")))))))</f>
        <v>0</v>
      </c>
      <c r="J49" s="183">
        <f>(IF($H49=List!$F$4,List!$E$4,IF($H49=List!$F$5,List!$E$5,IF($H49=List!$F$6,List!$E$6,IF($H49=List!$F$7,List!$E$7,IF($H49=List!$F$8,List!$E$8,IF($H49=List!$F$9,List!$E$9," ")))))))</f>
        <v>0</v>
      </c>
      <c r="K49" s="183">
        <f t="shared" si="20"/>
        <v>0</v>
      </c>
      <c r="L49" s="185" t="str">
        <f>(IF($K49&gt;'Risk model'!$Q$22,"Reasonably Possible - Response Required",IF($K49=0," ","Not Reasonably Possible - Acceptable")))</f>
        <v xml:space="preserve"> </v>
      </c>
      <c r="M49" s="195" t="s">
        <v>123</v>
      </c>
      <c r="N49" s="195" t="s">
        <v>190</v>
      </c>
      <c r="O49" s="195" t="s">
        <v>124</v>
      </c>
      <c r="P49" s="177" t="s">
        <v>98</v>
      </c>
      <c r="Q49" s="189" t="s">
        <v>125</v>
      </c>
      <c r="R49" s="57"/>
      <c r="S49" s="195"/>
      <c r="T49" s="195"/>
      <c r="U49" s="195"/>
      <c r="V49" s="177"/>
      <c r="W49" s="189"/>
      <c r="X49" s="170"/>
    </row>
    <row r="50" spans="1:24" ht="14.55" customHeight="1" x14ac:dyDescent="0.25">
      <c r="A50" s="49"/>
      <c r="B50" s="196"/>
      <c r="C50" s="196"/>
      <c r="D50" s="270" t="s">
        <v>164</v>
      </c>
      <c r="E50" s="198"/>
      <c r="F50" s="246"/>
      <c r="G50" s="178"/>
      <c r="H50" s="179"/>
      <c r="I50" s="180"/>
      <c r="J50" s="180"/>
      <c r="K50" s="180"/>
      <c r="L50" s="181"/>
      <c r="M50" s="181"/>
      <c r="N50" s="181"/>
      <c r="O50" s="181"/>
      <c r="P50" s="181"/>
      <c r="Q50" s="182"/>
      <c r="R50" s="55"/>
      <c r="S50" s="181"/>
      <c r="T50" s="181"/>
      <c r="U50" s="181"/>
      <c r="V50" s="181"/>
      <c r="W50" s="182"/>
      <c r="X50" s="170"/>
    </row>
    <row r="51" spans="1:24" ht="45" customHeight="1" x14ac:dyDescent="0.25">
      <c r="A51" s="49"/>
      <c r="B51" s="218"/>
      <c r="C51" s="217" t="str">
        <f>IF(D51=0," If more, input Objective (Step1)"," ")</f>
        <v xml:space="preserve"> If more, input Objective (Step1)</v>
      </c>
      <c r="D51" s="219"/>
      <c r="E51" s="217" t="str">
        <f>IF(F51=0,"  If more, input risk to objective (Step 2)"," ")</f>
        <v xml:space="preserve">  If more, input risk to objective (Step 2)</v>
      </c>
      <c r="F51" s="195"/>
      <c r="G51" s="243"/>
      <c r="H51" s="244"/>
      <c r="I51" s="183">
        <f>(IF($G51=List!$F$4,List!$E$4,IF($G51=List!$F$5,List!$E$5,IF($G51=List!$F$6,List!$E$6,IF($G51=List!$F$7,List!$E$7,IF($G51=List!$F$8,List!$E$8,IF($G51=List!$F$9,List!$E$9," ")))))))</f>
        <v>0</v>
      </c>
      <c r="J51" s="183">
        <f>(IF($H51=List!$F$4,List!$E$4,IF($H51=List!$F$5,List!$E$5,IF($H51=List!$F$6,List!$E$6,IF($H51=List!$F$7,List!$E$7,IF($H51=List!$F$8,List!$E$8,IF($H51=List!$F$9,List!$E$9," ")))))))</f>
        <v>0</v>
      </c>
      <c r="K51" s="183">
        <f t="shared" si="4"/>
        <v>0</v>
      </c>
      <c r="L51" s="185" t="str">
        <f>(IF($K51&gt;'Risk model'!$Q$22,"Reasonably Possible - Response Required",IF($K51=0," ","Not Reasonably Possible - Acceptable")))</f>
        <v xml:space="preserve"> </v>
      </c>
      <c r="M51" s="195" t="s">
        <v>123</v>
      </c>
      <c r="N51" s="195" t="s">
        <v>190</v>
      </c>
      <c r="O51" s="195" t="s">
        <v>124</v>
      </c>
      <c r="P51" s="177" t="s">
        <v>98</v>
      </c>
      <c r="Q51" s="188" t="s">
        <v>125</v>
      </c>
      <c r="R51" s="55"/>
      <c r="S51" s="195"/>
      <c r="T51" s="195"/>
      <c r="U51" s="195"/>
      <c r="V51" s="177"/>
      <c r="W51" s="188"/>
      <c r="X51" s="170"/>
    </row>
    <row r="52" spans="1:24" ht="45" customHeight="1" x14ac:dyDescent="0.25">
      <c r="A52" s="49"/>
      <c r="B52" s="218"/>
      <c r="C52" s="217" t="str">
        <f t="shared" ref="C52:C55" si="22">IF(D52=0," If more, input Objective (Step1)"," ")</f>
        <v xml:space="preserve"> If more, input Objective (Step1)</v>
      </c>
      <c r="D52" s="219"/>
      <c r="E52" s="217" t="str">
        <f t="shared" ref="E52:E55" si="23">IF(F52=0,"  If more, input risk to objective (Step 2)"," ")</f>
        <v xml:space="preserve">  If more, input risk to objective (Step 2)</v>
      </c>
      <c r="F52" s="195"/>
      <c r="G52" s="243"/>
      <c r="H52" s="244"/>
      <c r="I52" s="183">
        <f>(IF($G52=List!$F$4,List!$E$4,IF($G52=List!$F$5,List!$E$5,IF($G52=List!$F$6,List!$E$6,IF($G52=List!$F$7,List!$E$7,IF($G52=List!$F$8,List!$E$8,IF($G52=List!$F$9,List!$E$9," ")))))))</f>
        <v>0</v>
      </c>
      <c r="J52" s="183">
        <f>(IF($H52=List!$F$4,List!$E$4,IF($H52=List!$F$5,List!$E$5,IF($H52=List!$F$6,List!$E$6,IF($H52=List!$F$7,List!$E$7,IF($H52=List!$F$8,List!$E$8,IF($H52=List!$F$9,List!$E$9," ")))))))</f>
        <v>0</v>
      </c>
      <c r="K52" s="183">
        <f t="shared" si="4"/>
        <v>0</v>
      </c>
      <c r="L52" s="185" t="str">
        <f>(IF($K52&gt;'Risk model'!$Q$22,"Reasonably Possible - Response Required",IF($K52=0," ","Not Reasonably Possible - Acceptable")))</f>
        <v xml:space="preserve"> </v>
      </c>
      <c r="M52" s="195" t="s">
        <v>123</v>
      </c>
      <c r="N52" s="195" t="s">
        <v>190</v>
      </c>
      <c r="O52" s="195" t="s">
        <v>124</v>
      </c>
      <c r="P52" s="177" t="s">
        <v>98</v>
      </c>
      <c r="Q52" s="188" t="s">
        <v>125</v>
      </c>
      <c r="R52" s="55"/>
      <c r="S52" s="195"/>
      <c r="T52" s="195"/>
      <c r="U52" s="195"/>
      <c r="V52" s="177"/>
      <c r="W52" s="188"/>
      <c r="X52" s="170"/>
    </row>
    <row r="53" spans="1:24" ht="45" customHeight="1" x14ac:dyDescent="0.25">
      <c r="A53" s="49"/>
      <c r="B53" s="218"/>
      <c r="C53" s="217" t="str">
        <f t="shared" si="22"/>
        <v xml:space="preserve"> If more, input Objective (Step1)</v>
      </c>
      <c r="D53" s="219"/>
      <c r="E53" s="217" t="str">
        <f t="shared" si="23"/>
        <v xml:space="preserve">  If more, input risk to objective (Step 2)</v>
      </c>
      <c r="F53" s="195"/>
      <c r="G53" s="243"/>
      <c r="H53" s="244"/>
      <c r="I53" s="183">
        <f>(IF($G53=List!$F$4,List!$E$4,IF($G53=List!$F$5,List!$E$5,IF($G53=List!$F$6,List!$E$6,IF($G53=List!$F$7,List!$E$7,IF($G53=List!$F$8,List!$E$8,IF($G53=List!$F$9,List!$E$9," ")))))))</f>
        <v>0</v>
      </c>
      <c r="J53" s="183">
        <f>(IF($H53=List!$F$4,List!$E$4,IF($H53=List!$F$5,List!$E$5,IF($H53=List!$F$6,List!$E$6,IF($H53=List!$F$7,List!$E$7,IF($H53=List!$F$8,List!$E$8,IF($H53=List!$F$9,List!$E$9," ")))))))</f>
        <v>0</v>
      </c>
      <c r="K53" s="183">
        <f t="shared" si="4"/>
        <v>0</v>
      </c>
      <c r="L53" s="185" t="str">
        <f>(IF($K53&gt;'Risk model'!$Q$22,"Reasonably Possible - Response Required",IF($K53=0," ","Not Reasonably Possible - Acceptable")))</f>
        <v xml:space="preserve"> </v>
      </c>
      <c r="M53" s="195" t="s">
        <v>123</v>
      </c>
      <c r="N53" s="195" t="s">
        <v>190</v>
      </c>
      <c r="O53" s="195" t="s">
        <v>124</v>
      </c>
      <c r="P53" s="177" t="s">
        <v>98</v>
      </c>
      <c r="Q53" s="188" t="s">
        <v>125</v>
      </c>
      <c r="R53" s="55"/>
      <c r="S53" s="195"/>
      <c r="T53" s="195"/>
      <c r="U53" s="195"/>
      <c r="V53" s="177"/>
      <c r="W53" s="188"/>
      <c r="X53" s="170"/>
    </row>
    <row r="54" spans="1:24" ht="45" customHeight="1" x14ac:dyDescent="0.25">
      <c r="A54" s="49"/>
      <c r="B54" s="218"/>
      <c r="C54" s="217" t="str">
        <f t="shared" si="22"/>
        <v xml:space="preserve"> If more, input Objective (Step1)</v>
      </c>
      <c r="D54" s="219"/>
      <c r="E54" s="217" t="str">
        <f t="shared" si="23"/>
        <v xml:space="preserve">  If more, input risk to objective (Step 2)</v>
      </c>
      <c r="F54" s="195"/>
      <c r="G54" s="243"/>
      <c r="H54" s="244"/>
      <c r="I54" s="183">
        <f>(IF($G54=List!$F$4,List!$E$4,IF($G54=List!$F$5,List!$E$5,IF($G54=List!$F$6,List!$E$6,IF($G54=List!$F$7,List!$E$7,IF($G54=List!$F$8,List!$E$8,IF($G54=List!$F$9,List!$E$9," ")))))))</f>
        <v>0</v>
      </c>
      <c r="J54" s="183">
        <f>(IF($H54=List!$F$4,List!$E$4,IF($H54=List!$F$5,List!$E$5,IF($H54=List!$F$6,List!$E$6,IF($H54=List!$F$7,List!$E$7,IF($H54=List!$F$8,List!$E$8,IF($H54=List!$F$9,List!$E$9," ")))))))</f>
        <v>0</v>
      </c>
      <c r="K54" s="183">
        <f t="shared" si="4"/>
        <v>0</v>
      </c>
      <c r="L54" s="185" t="str">
        <f>(IF($K54&gt;'Risk model'!$Q$22,"Reasonably Possible - Response Required",IF($K54=0," ","Not Reasonably Possible - Acceptable")))</f>
        <v xml:space="preserve"> </v>
      </c>
      <c r="M54" s="195" t="s">
        <v>123</v>
      </c>
      <c r="N54" s="195" t="s">
        <v>190</v>
      </c>
      <c r="O54" s="195" t="s">
        <v>124</v>
      </c>
      <c r="P54" s="177" t="s">
        <v>98</v>
      </c>
      <c r="Q54" s="188" t="s">
        <v>125</v>
      </c>
      <c r="R54" s="55"/>
      <c r="S54" s="195"/>
      <c r="T54" s="195"/>
      <c r="U54" s="195"/>
      <c r="V54" s="177"/>
      <c r="W54" s="188"/>
      <c r="X54" s="170"/>
    </row>
    <row r="55" spans="1:24" ht="45" customHeight="1" thickBot="1" x14ac:dyDescent="0.3">
      <c r="A55" s="49"/>
      <c r="B55" s="218"/>
      <c r="C55" s="217" t="str">
        <f t="shared" si="22"/>
        <v xml:space="preserve"> If more, input Objective (Step1)</v>
      </c>
      <c r="D55" s="197"/>
      <c r="E55" s="217" t="str">
        <f t="shared" si="23"/>
        <v xml:space="preserve">  If more, input risk to objective (Step 2)</v>
      </c>
      <c r="F55" s="195"/>
      <c r="G55" s="243"/>
      <c r="H55" s="244"/>
      <c r="I55" s="183">
        <f>(IF($G55=List!$F$4,List!$E$4,IF($G55=List!$F$5,List!$E$5,IF($G55=List!$F$6,List!$E$6,IF($G55=List!$F$7,List!$E$7,IF($G55=List!$F$8,List!$E$8,IF($G55=List!$F$9,List!$E$9," ")))))))</f>
        <v>0</v>
      </c>
      <c r="J55" s="183">
        <f>(IF($H55=List!$F$4,List!$E$4,IF($H55=List!$F$5,List!$E$5,IF($H55=List!$F$6,List!$E$6,IF($H55=List!$F$7,List!$E$7,IF($H55=List!$F$8,List!$E$8,IF($H55=List!$F$9,List!$E$9," ")))))))</f>
        <v>0</v>
      </c>
      <c r="K55" s="183">
        <f t="shared" si="4"/>
        <v>0</v>
      </c>
      <c r="L55" s="185" t="str">
        <f>(IF($K55&gt;'Risk model'!$Q$22,"Reasonably Possible - Response Required",IF($K55=0," ","Not Reasonably Possible - Acceptable")))</f>
        <v xml:space="preserve"> </v>
      </c>
      <c r="M55" s="195" t="s">
        <v>123</v>
      </c>
      <c r="N55" s="195" t="s">
        <v>190</v>
      </c>
      <c r="O55" s="195" t="s">
        <v>124</v>
      </c>
      <c r="P55" s="177" t="s">
        <v>98</v>
      </c>
      <c r="Q55" s="188" t="s">
        <v>125</v>
      </c>
      <c r="R55" s="55"/>
      <c r="S55" s="195"/>
      <c r="T55" s="195"/>
      <c r="U55" s="195"/>
      <c r="V55" s="177"/>
      <c r="W55" s="188"/>
      <c r="X55" s="170"/>
    </row>
    <row r="56" spans="1:24" ht="24" customHeight="1" thickBot="1" x14ac:dyDescent="0.3">
      <c r="A56" s="49"/>
      <c r="B56" s="248"/>
      <c r="C56" s="248"/>
      <c r="D56" s="249"/>
      <c r="E56" s="198"/>
      <c r="F56" s="230" t="s">
        <v>165</v>
      </c>
      <c r="G56" s="178"/>
      <c r="H56" s="179"/>
      <c r="I56" s="180"/>
      <c r="J56" s="180"/>
      <c r="K56" s="180"/>
      <c r="L56" s="181"/>
      <c r="M56" s="181"/>
      <c r="N56" s="181"/>
      <c r="O56" s="181"/>
      <c r="P56" s="181"/>
      <c r="Q56" s="182"/>
      <c r="R56" s="55"/>
      <c r="S56" s="181"/>
      <c r="T56" s="181"/>
      <c r="U56" s="181"/>
      <c r="V56" s="181"/>
      <c r="W56" s="182"/>
      <c r="X56" s="170"/>
    </row>
    <row r="57" spans="1:24" ht="39.6" customHeight="1" x14ac:dyDescent="0.25">
      <c r="A57" s="49"/>
      <c r="B57" s="248"/>
      <c r="C57" s="248"/>
      <c r="D57" s="249"/>
      <c r="E57" s="198"/>
      <c r="F57" s="250" t="s">
        <v>410</v>
      </c>
      <c r="G57" s="178"/>
      <c r="H57" s="179"/>
      <c r="I57" s="180"/>
      <c r="J57" s="180"/>
      <c r="K57" s="180"/>
      <c r="L57" s="181"/>
      <c r="M57" s="181"/>
      <c r="N57" s="181"/>
      <c r="O57" s="181"/>
      <c r="P57" s="181"/>
      <c r="Q57" s="182"/>
      <c r="R57" s="55"/>
      <c r="S57" s="181"/>
      <c r="T57" s="181"/>
      <c r="U57" s="181"/>
      <c r="V57" s="181"/>
      <c r="W57" s="182"/>
      <c r="X57" s="170"/>
    </row>
    <row r="58" spans="1:24" ht="5.0999999999999996" customHeight="1" x14ac:dyDescent="0.25">
      <c r="A58" s="52"/>
      <c r="B58" s="65"/>
      <c r="C58" s="65"/>
      <c r="D58" s="44"/>
      <c r="E58" s="44"/>
      <c r="F58" s="44"/>
      <c r="G58" s="173"/>
      <c r="H58" s="174"/>
      <c r="I58" s="72"/>
      <c r="J58" s="72"/>
      <c r="K58" s="72"/>
      <c r="L58" s="73"/>
      <c r="M58" s="62"/>
      <c r="N58" s="62"/>
      <c r="O58" s="62"/>
      <c r="P58" s="62"/>
      <c r="Q58" s="43"/>
      <c r="R58" s="59"/>
      <c r="S58" s="43"/>
      <c r="T58" s="43"/>
      <c r="U58" s="43"/>
      <c r="V58" s="43"/>
      <c r="W58" s="43"/>
      <c r="X58" s="148"/>
    </row>
  </sheetData>
  <sheetProtection algorithmName="SHA-512" hashValue="bmZHBTzmAM6OG1EoM66fgDoiRFFUI0PhjW5yORZBEfYCjGD1HWPJ18kfPZZ2NPY/OBYyhtV9kqypwZn8BiTLFA==" saltValue="Co8ipWXVLAoB8IKWgzjKrg==" spinCount="100000" sheet="1" objects="1" scenarios="1" formatColumns="0" insertHyperlinks="0" autoFilter="0"/>
  <autoFilter ref="F8:F57" xr:uid="{3590D9BB-0151-4DB7-9943-F194971DAFF7}"/>
  <mergeCells count="52">
    <mergeCell ref="S4:W4"/>
    <mergeCell ref="S6:S7"/>
    <mergeCell ref="T6:T7"/>
    <mergeCell ref="U6:U7"/>
    <mergeCell ref="V6:V7"/>
    <mergeCell ref="W6:W7"/>
    <mergeCell ref="Q6:Q7"/>
    <mergeCell ref="B7:D7"/>
    <mergeCell ref="B21:B23"/>
    <mergeCell ref="D21:D23"/>
    <mergeCell ref="B9:D9"/>
    <mergeCell ref="G9:H9"/>
    <mergeCell ref="B13:B17"/>
    <mergeCell ref="D13:D17"/>
    <mergeCell ref="B18:B20"/>
    <mergeCell ref="D18:D20"/>
    <mergeCell ref="B8:D8"/>
    <mergeCell ref="G8:L8"/>
    <mergeCell ref="G15:G16"/>
    <mergeCell ref="B6:D6"/>
    <mergeCell ref="O6:O7"/>
    <mergeCell ref="P6:P7"/>
    <mergeCell ref="B43:B49"/>
    <mergeCell ref="D43:D49"/>
    <mergeCell ref="N2:Q2"/>
    <mergeCell ref="M4:O4"/>
    <mergeCell ref="G38:G39"/>
    <mergeCell ref="H38:H39"/>
    <mergeCell ref="L38:L39"/>
    <mergeCell ref="H15:H16"/>
    <mergeCell ref="L15:L16"/>
    <mergeCell ref="J6:J7"/>
    <mergeCell ref="K6:K7"/>
    <mergeCell ref="L6:L7"/>
    <mergeCell ref="M6:M7"/>
    <mergeCell ref="B27:B28"/>
    <mergeCell ref="D27:D28"/>
    <mergeCell ref="N6:N7"/>
    <mergeCell ref="M15:M16"/>
    <mergeCell ref="B38:B41"/>
    <mergeCell ref="D38:D41"/>
    <mergeCell ref="B29:B30"/>
    <mergeCell ref="D29:D30"/>
    <mergeCell ref="B32:B36"/>
    <mergeCell ref="D32:D36"/>
    <mergeCell ref="M38:M39"/>
    <mergeCell ref="F6:F7"/>
    <mergeCell ref="G6:G7"/>
    <mergeCell ref="H6:H7"/>
    <mergeCell ref="I6:I7"/>
    <mergeCell ref="B24:B26"/>
    <mergeCell ref="D24:D26"/>
  </mergeCells>
  <conditionalFormatting sqref="G59:G1048576">
    <cfRule type="cellIs" dxfId="2167" priority="2020" operator="equal">
      <formula>"Very High"</formula>
    </cfRule>
    <cfRule type="cellIs" dxfId="2166" priority="2021" operator="equal">
      <formula>"High"</formula>
    </cfRule>
    <cfRule type="cellIs" dxfId="2165" priority="2022" operator="equal">
      <formula>"Moderate"</formula>
    </cfRule>
    <cfRule type="cellIs" dxfId="2164" priority="2023" operator="equal">
      <formula>"Low"</formula>
    </cfRule>
    <cfRule type="cellIs" dxfId="2163" priority="2024" operator="equal">
      <formula>"Very Low"</formula>
    </cfRule>
  </conditionalFormatting>
  <conditionalFormatting sqref="H59:H1048576">
    <cfRule type="cellIs" dxfId="2162" priority="2015" operator="equal">
      <formula>"Very Low"</formula>
    </cfRule>
    <cfRule type="cellIs" dxfId="2161" priority="2016" operator="equal">
      <formula>"Low"</formula>
    </cfRule>
    <cfRule type="cellIs" dxfId="2160" priority="2017" operator="equal">
      <formula>"Moderate"</formula>
    </cfRule>
    <cfRule type="cellIs" dxfId="2159" priority="2018" operator="equal">
      <formula>"Very High"</formula>
    </cfRule>
    <cfRule type="cellIs" dxfId="2158" priority="2019" operator="equal">
      <formula>"High"</formula>
    </cfRule>
  </conditionalFormatting>
  <conditionalFormatting sqref="G1:G4">
    <cfRule type="cellIs" dxfId="2157" priority="2010" operator="equal">
      <formula>"Very High"</formula>
    </cfRule>
    <cfRule type="cellIs" dxfId="2156" priority="2011" operator="equal">
      <formula>"High"</formula>
    </cfRule>
    <cfRule type="cellIs" dxfId="2155" priority="2012" operator="equal">
      <formula>"Moderate"</formula>
    </cfRule>
    <cfRule type="cellIs" dxfId="2154" priority="2013" operator="equal">
      <formula>"Low"</formula>
    </cfRule>
    <cfRule type="cellIs" dxfId="2153" priority="2014" operator="equal">
      <formula>"Very Low"</formula>
    </cfRule>
  </conditionalFormatting>
  <conditionalFormatting sqref="H1:H4">
    <cfRule type="cellIs" dxfId="2152" priority="2005" operator="equal">
      <formula>"Very Low"</formula>
    </cfRule>
    <cfRule type="cellIs" dxfId="2151" priority="2006" operator="equal">
      <formula>"Low"</formula>
    </cfRule>
    <cfRule type="cellIs" dxfId="2150" priority="2007" operator="equal">
      <formula>"Moderate"</formula>
    </cfRule>
    <cfRule type="cellIs" dxfId="2149" priority="2008" operator="equal">
      <formula>"Very High"</formula>
    </cfRule>
    <cfRule type="cellIs" dxfId="2148" priority="2009" operator="equal">
      <formula>"High"</formula>
    </cfRule>
  </conditionalFormatting>
  <conditionalFormatting sqref="D2:F2">
    <cfRule type="cellIs" dxfId="2147" priority="1990" operator="equal">
      <formula>"Very Low"</formula>
    </cfRule>
    <cfRule type="cellIs" dxfId="2146" priority="1991" operator="equal">
      <formula>"Low"</formula>
    </cfRule>
    <cfRule type="cellIs" dxfId="2145" priority="1992" operator="equal">
      <formula>"Moderate"</formula>
    </cfRule>
    <cfRule type="cellIs" dxfId="2144" priority="1993" operator="equal">
      <formula>"Very High"</formula>
    </cfRule>
    <cfRule type="cellIs" dxfId="2143" priority="1994" operator="equal">
      <formula>"High"</formula>
    </cfRule>
  </conditionalFormatting>
  <conditionalFormatting sqref="G5">
    <cfRule type="cellIs" dxfId="2142" priority="2000" operator="equal">
      <formula>"Very High"</formula>
    </cfRule>
    <cfRule type="cellIs" dxfId="2141" priority="2001" operator="equal">
      <formula>"High"</formula>
    </cfRule>
    <cfRule type="cellIs" dxfId="2140" priority="2002" operator="equal">
      <formula>"Moderate"</formula>
    </cfRule>
    <cfRule type="cellIs" dxfId="2139" priority="2003" operator="equal">
      <formula>"Low"</formula>
    </cfRule>
    <cfRule type="cellIs" dxfId="2138" priority="2004" operator="equal">
      <formula>"Very Low"</formula>
    </cfRule>
  </conditionalFormatting>
  <conditionalFormatting sqref="H5 H13 H17:H18 H20:H21 H23:H24 H26:H30">
    <cfRule type="cellIs" dxfId="2137" priority="1995" operator="equal">
      <formula>"Very Low"</formula>
    </cfRule>
    <cfRule type="cellIs" dxfId="2136" priority="1996" operator="equal">
      <formula>"Low"</formula>
    </cfRule>
    <cfRule type="cellIs" dxfId="2135" priority="1997" operator="equal">
      <formula>"Moderate"</formula>
    </cfRule>
    <cfRule type="cellIs" dxfId="2134" priority="1998" operator="equal">
      <formula>"Very High"</formula>
    </cfRule>
    <cfRule type="cellIs" dxfId="2133" priority="1999" operator="equal">
      <formula>"High"</formula>
    </cfRule>
  </conditionalFormatting>
  <conditionalFormatting sqref="G13 G17:G18 G20:G21 G23:G24 G26:G30">
    <cfRule type="cellIs" dxfId="2132" priority="1985" operator="equal">
      <formula>"Very High"</formula>
    </cfRule>
    <cfRule type="cellIs" dxfId="2131" priority="1986" operator="equal">
      <formula>"High"</formula>
    </cfRule>
    <cfRule type="cellIs" dxfId="2130" priority="1987" operator="equal">
      <formula>"Moderate"</formula>
    </cfRule>
    <cfRule type="cellIs" dxfId="2129" priority="1988" operator="equal">
      <formula>"Low"</formula>
    </cfRule>
    <cfRule type="cellIs" dxfId="2128" priority="1989" operator="equal">
      <formula>"Very Low"</formula>
    </cfRule>
  </conditionalFormatting>
  <conditionalFormatting sqref="G10">
    <cfRule type="cellIs" dxfId="2127" priority="1980" operator="equal">
      <formula>"Very High"</formula>
    </cfRule>
    <cfRule type="cellIs" dxfId="2126" priority="1981" operator="equal">
      <formula>"High"</formula>
    </cfRule>
    <cfRule type="cellIs" dxfId="2125" priority="1982" operator="equal">
      <formula>"Moderate"</formula>
    </cfRule>
    <cfRule type="cellIs" dxfId="2124" priority="1983" operator="equal">
      <formula>"Low"</formula>
    </cfRule>
    <cfRule type="cellIs" dxfId="2123" priority="1984" operator="equal">
      <formula>"Very Low"</formula>
    </cfRule>
  </conditionalFormatting>
  <conditionalFormatting sqref="H10">
    <cfRule type="cellIs" dxfId="2122" priority="1975" operator="equal">
      <formula>"Very Low"</formula>
    </cfRule>
    <cfRule type="cellIs" dxfId="2121" priority="1976" operator="equal">
      <formula>"Low"</formula>
    </cfRule>
    <cfRule type="cellIs" dxfId="2120" priority="1977" operator="equal">
      <formula>"Moderate"</formula>
    </cfRule>
    <cfRule type="cellIs" dxfId="2119" priority="1978" operator="equal">
      <formula>"Very High"</formula>
    </cfRule>
    <cfRule type="cellIs" dxfId="2118" priority="1979" operator="equal">
      <formula>"High"</formula>
    </cfRule>
  </conditionalFormatting>
  <conditionalFormatting sqref="L17">
    <cfRule type="cellIs" dxfId="2117" priority="1880" operator="equal">
      <formula>" "</formula>
    </cfRule>
    <cfRule type="cellIs" dxfId="2116" priority="1973" operator="equal">
      <formula>"Not Reasonably Possible - Acceptable"</formula>
    </cfRule>
    <cfRule type="cellIs" dxfId="2115" priority="1974" operator="equal">
      <formula>"Reasonably Possible - Response Required"</formula>
    </cfRule>
  </conditionalFormatting>
  <conditionalFormatting sqref="L23 L54:L55">
    <cfRule type="cellIs" dxfId="2114" priority="1877" operator="equal">
      <formula>" "</formula>
    </cfRule>
    <cfRule type="cellIs" dxfId="2113" priority="1971" operator="equal">
      <formula>"Not Reasonably Possible - Acceptable"</formula>
    </cfRule>
    <cfRule type="cellIs" dxfId="2112" priority="1972" operator="equal">
      <formula>"Reasonably Possible - Response Required"</formula>
    </cfRule>
  </conditionalFormatting>
  <conditionalFormatting sqref="G12">
    <cfRule type="cellIs" dxfId="2111" priority="1966" operator="equal">
      <formula>"Very High"</formula>
    </cfRule>
    <cfRule type="cellIs" dxfId="2110" priority="1967" operator="equal">
      <formula>"High"</formula>
    </cfRule>
    <cfRule type="cellIs" dxfId="2109" priority="1968" operator="equal">
      <formula>"Moderate"</formula>
    </cfRule>
    <cfRule type="cellIs" dxfId="2108" priority="1969" operator="equal">
      <formula>"Low"</formula>
    </cfRule>
    <cfRule type="cellIs" dxfId="2107" priority="1970" operator="equal">
      <formula>"Very Low"</formula>
    </cfRule>
  </conditionalFormatting>
  <conditionalFormatting sqref="H12">
    <cfRule type="cellIs" dxfId="2106" priority="1961" operator="equal">
      <formula>"Very Low"</formula>
    </cfRule>
    <cfRule type="cellIs" dxfId="2105" priority="1962" operator="equal">
      <formula>"Low"</formula>
    </cfRule>
    <cfRule type="cellIs" dxfId="2104" priority="1963" operator="equal">
      <formula>"Moderate"</formula>
    </cfRule>
    <cfRule type="cellIs" dxfId="2103" priority="1964" operator="equal">
      <formula>"Very High"</formula>
    </cfRule>
    <cfRule type="cellIs" dxfId="2102" priority="1965" operator="equal">
      <formula>"High"</formula>
    </cfRule>
  </conditionalFormatting>
  <conditionalFormatting sqref="L51">
    <cfRule type="cellIs" dxfId="2101" priority="1876" operator="equal">
      <formula>" "</formula>
    </cfRule>
    <cfRule type="cellIs" dxfId="2100" priority="1944" operator="equal">
      <formula>"Not Reasonably Possible - Acceptable"</formula>
    </cfRule>
    <cfRule type="cellIs" dxfId="2099" priority="1945" operator="equal">
      <formula>"Reasonably Possible - Response Required"</formula>
    </cfRule>
  </conditionalFormatting>
  <conditionalFormatting sqref="D51">
    <cfRule type="cellIs" dxfId="2098" priority="1819" operator="equal">
      <formula>"Input here any additional Quality Objective"</formula>
    </cfRule>
    <cfRule type="containsBlanks" dxfId="2097" priority="1919">
      <formula>LEN(TRIM(D51))=0</formula>
    </cfRule>
    <cfRule type="cellIs" dxfId="2096" priority="1943" operator="notEqual">
      <formula>"Input here any additional Quality Objective"</formula>
    </cfRule>
  </conditionalFormatting>
  <conditionalFormatting sqref="L13">
    <cfRule type="cellIs" dxfId="2095" priority="1931" operator="equal">
      <formula>"Assessment incomplete"</formula>
    </cfRule>
    <cfRule type="cellIs" dxfId="2094" priority="1932" operator="equal">
      <formula>"Not Reasonably Possible - Acceptable"</formula>
    </cfRule>
    <cfRule type="cellIs" dxfId="2093" priority="1933" operator="equal">
      <formula>"Reasonably Possible - Response Required"</formula>
    </cfRule>
  </conditionalFormatting>
  <conditionalFormatting sqref="L21">
    <cfRule type="cellIs" dxfId="2092" priority="1928" operator="equal">
      <formula>"Assessment incomplete"</formula>
    </cfRule>
    <cfRule type="cellIs" dxfId="2091" priority="1929" operator="equal">
      <formula>"Not Reasonably Possible - Acceptable"</formula>
    </cfRule>
    <cfRule type="cellIs" dxfId="2090" priority="1930" operator="equal">
      <formula>"Reasonably Possible - Response Required"</formula>
    </cfRule>
  </conditionalFormatting>
  <conditionalFormatting sqref="F23">
    <cfRule type="cellIs" dxfId="2089" priority="1823" operator="equal">
      <formula>"Input here any additional Quality Risks"</formula>
    </cfRule>
    <cfRule type="containsBlanks" dxfId="2088" priority="1926">
      <formula>LEN(TRIM(F23))=0</formula>
    </cfRule>
    <cfRule type="cellIs" dxfId="2087" priority="1927" operator="notEqual">
      <formula>"Input here any additional Quality Risks"</formula>
    </cfRule>
  </conditionalFormatting>
  <conditionalFormatting sqref="F51">
    <cfRule type="cellIs" dxfId="2086" priority="1822" operator="equal">
      <formula>"Input here any additional Quality Risks"</formula>
    </cfRule>
    <cfRule type="containsBlanks" dxfId="2085" priority="1924">
      <formula>LEN(TRIM(F51))=0</formula>
    </cfRule>
    <cfRule type="cellIs" dxfId="2084" priority="1925" operator="notEqual">
      <formula>"Input here any additional Quality Risks"</formula>
    </cfRule>
  </conditionalFormatting>
  <conditionalFormatting sqref="F54">
    <cfRule type="cellIs" dxfId="2083" priority="1821" operator="equal">
      <formula>"Input here any additional Quality Risks"</formula>
    </cfRule>
    <cfRule type="containsBlanks" dxfId="2082" priority="1922">
      <formula>LEN(TRIM(F54))=0</formula>
    </cfRule>
    <cfRule type="cellIs" dxfId="2081" priority="1923" operator="notEqual">
      <formula>"Input here any additional Quality Risks"</formula>
    </cfRule>
  </conditionalFormatting>
  <conditionalFormatting sqref="F55">
    <cfRule type="cellIs" dxfId="2080" priority="1820" operator="equal">
      <formula>"Input here any additional Quality Risks"</formula>
    </cfRule>
    <cfRule type="containsBlanks" dxfId="2079" priority="1920">
      <formula>LEN(TRIM(F55))=0</formula>
    </cfRule>
    <cfRule type="cellIs" dxfId="2078" priority="1921" operator="notEqual">
      <formula>"Input here any additional Quality Risks"</formula>
    </cfRule>
  </conditionalFormatting>
  <conditionalFormatting sqref="D55">
    <cfRule type="cellIs" dxfId="2077" priority="1818" operator="equal">
      <formula>"Input here any additional Quality Objective"</formula>
    </cfRule>
    <cfRule type="containsBlanks" dxfId="2076" priority="1917">
      <formula>LEN(TRIM(D55))=0</formula>
    </cfRule>
    <cfRule type="cellIs" dxfId="2075" priority="1918" operator="notEqual">
      <formula>"Input here any additional Quality Objective"</formula>
    </cfRule>
  </conditionalFormatting>
  <conditionalFormatting sqref="N2">
    <cfRule type="cellIs" dxfId="2074" priority="1906" operator="equal">
      <formula>"Very Low"</formula>
    </cfRule>
    <cfRule type="cellIs" dxfId="2073" priority="1907" operator="equal">
      <formula>"Low"</formula>
    </cfRule>
    <cfRule type="cellIs" dxfId="2072" priority="1908" operator="equal">
      <formula>"Moderate"</formula>
    </cfRule>
    <cfRule type="cellIs" dxfId="2071" priority="1909" operator="equal">
      <formula>"Very High"</formula>
    </cfRule>
    <cfRule type="cellIs" dxfId="2070" priority="1910" operator="equal">
      <formula>"High"</formula>
    </cfRule>
  </conditionalFormatting>
  <conditionalFormatting sqref="N13">
    <cfRule type="expression" dxfId="2069" priority="1887">
      <formula>$L13="Assessment incomplete"</formula>
    </cfRule>
    <cfRule type="expression" dxfId="2068" priority="1888">
      <formula>$L13="Reasonably Possible - Response Required"</formula>
    </cfRule>
    <cfRule type="expression" dxfId="2067" priority="1889">
      <formula>$L13="Not Reasonably Possible - Acceptable"</formula>
    </cfRule>
  </conditionalFormatting>
  <conditionalFormatting sqref="N17">
    <cfRule type="expression" dxfId="2066" priority="1868">
      <formula>$L17=" "</formula>
    </cfRule>
    <cfRule type="expression" dxfId="2065" priority="1873">
      <formula>$L17="Assessment incomplete"</formula>
    </cfRule>
    <cfRule type="expression" dxfId="2064" priority="1874">
      <formula>$L17="Reasonably Possible - Response Required"</formula>
    </cfRule>
    <cfRule type="expression" dxfId="2063" priority="1875">
      <formula>$L17="Not Reasonably Possible - Acceptable"</formula>
    </cfRule>
  </conditionalFormatting>
  <conditionalFormatting sqref="M17">
    <cfRule type="expression" dxfId="2062" priority="1869">
      <formula>$L17=" "</formula>
    </cfRule>
    <cfRule type="expression" dxfId="2061" priority="1870">
      <formula>$L17="Assessment incomplete"</formula>
    </cfRule>
    <cfRule type="expression" dxfId="2060" priority="1871">
      <formula>$L17="Not Reasonably Possible - Acceptable"</formula>
    </cfRule>
    <cfRule type="expression" dxfId="2059" priority="1872">
      <formula>$L17="Reasonably Possible - Response Required"</formula>
    </cfRule>
  </conditionalFormatting>
  <conditionalFormatting sqref="N23">
    <cfRule type="expression" dxfId="2058" priority="1860">
      <formula>$L23=" "</formula>
    </cfRule>
    <cfRule type="expression" dxfId="2057" priority="1865">
      <formula>$L23="Assessment incomplete"</formula>
    </cfRule>
    <cfRule type="expression" dxfId="2056" priority="1866">
      <formula>$L23="Reasonably Possible - Response Required"</formula>
    </cfRule>
    <cfRule type="expression" dxfId="2055" priority="1867">
      <formula>$L23="Not Reasonably Possible - Acceptable"</formula>
    </cfRule>
  </conditionalFormatting>
  <conditionalFormatting sqref="M23">
    <cfRule type="expression" dxfId="2054" priority="1861">
      <formula>$L23=" "</formula>
    </cfRule>
    <cfRule type="expression" dxfId="2053" priority="1862">
      <formula>$L23="Assessment incomplete"</formula>
    </cfRule>
    <cfRule type="expression" dxfId="2052" priority="1863">
      <formula>$L23="Not Reasonably Possible - Acceptable"</formula>
    </cfRule>
    <cfRule type="expression" dxfId="2051" priority="1864">
      <formula>$L23="Reasonably Possible - Response Required"</formula>
    </cfRule>
  </conditionalFormatting>
  <conditionalFormatting sqref="N51">
    <cfRule type="expression" dxfId="2050" priority="1852">
      <formula>$L51=" "</formula>
    </cfRule>
    <cfRule type="expression" dxfId="2049" priority="1857">
      <formula>$L51="Assessment incomplete"</formula>
    </cfRule>
    <cfRule type="expression" dxfId="2048" priority="1858">
      <formula>$L51="Reasonably Possible - Response Required"</formula>
    </cfRule>
    <cfRule type="expression" dxfId="2047" priority="1859">
      <formula>$L51="Not Reasonably Possible - Acceptable"</formula>
    </cfRule>
  </conditionalFormatting>
  <conditionalFormatting sqref="M51">
    <cfRule type="expression" dxfId="2046" priority="1853">
      <formula>$L51=" "</formula>
    </cfRule>
    <cfRule type="expression" dxfId="2045" priority="1854">
      <formula>$L51="Assessment incomplete"</formula>
    </cfRule>
    <cfRule type="expression" dxfId="2044" priority="1855">
      <formula>$L51="Not Reasonably Possible - Acceptable"</formula>
    </cfRule>
    <cfRule type="expression" dxfId="2043" priority="1856">
      <formula>$L51="Reasonably Possible - Response Required"</formula>
    </cfRule>
  </conditionalFormatting>
  <conditionalFormatting sqref="N54">
    <cfRule type="expression" dxfId="2042" priority="1844">
      <formula>$L54=" "</formula>
    </cfRule>
    <cfRule type="expression" dxfId="2041" priority="1849">
      <formula>$L54="Assessment incomplete"</formula>
    </cfRule>
    <cfRule type="expression" dxfId="2040" priority="1850">
      <formula>$L54="Reasonably Possible - Response Required"</formula>
    </cfRule>
    <cfRule type="expression" dxfId="2039" priority="1851">
      <formula>$L54="Not Reasonably Possible - Acceptable"</formula>
    </cfRule>
  </conditionalFormatting>
  <conditionalFormatting sqref="M54">
    <cfRule type="expression" dxfId="2038" priority="1845">
      <formula>$L54=" "</formula>
    </cfRule>
    <cfRule type="expression" dxfId="2037" priority="1846">
      <formula>$L54="Assessment incomplete"</formula>
    </cfRule>
    <cfRule type="expression" dxfId="2036" priority="1847">
      <formula>$L54="Not Reasonably Possible - Acceptable"</formula>
    </cfRule>
    <cfRule type="expression" dxfId="2035" priority="1848">
      <formula>$L54="Reasonably Possible - Response Required"</formula>
    </cfRule>
  </conditionalFormatting>
  <conditionalFormatting sqref="N55">
    <cfRule type="expression" dxfId="2034" priority="1836">
      <formula>$L55=" "</formula>
    </cfRule>
    <cfRule type="expression" dxfId="2033" priority="1841">
      <formula>$L55="Assessment incomplete"</formula>
    </cfRule>
    <cfRule type="expression" dxfId="2032" priority="1842">
      <formula>$L55="Reasonably Possible - Response Required"</formula>
    </cfRule>
    <cfRule type="expression" dxfId="2031" priority="1843">
      <formula>$L55="Not Reasonably Possible - Acceptable"</formula>
    </cfRule>
  </conditionalFormatting>
  <conditionalFormatting sqref="M55">
    <cfRule type="expression" dxfId="2030" priority="1837">
      <formula>$L55=" "</formula>
    </cfRule>
    <cfRule type="expression" dxfId="2029" priority="1838">
      <formula>$L55="Assessment incomplete"</formula>
    </cfRule>
    <cfRule type="expression" dxfId="2028" priority="1839">
      <formula>$L55="Not Reasonably Possible - Acceptable"</formula>
    </cfRule>
    <cfRule type="expression" dxfId="2027" priority="1840">
      <formula>$L55="Reasonably Possible - Response Required"</formula>
    </cfRule>
  </conditionalFormatting>
  <conditionalFormatting sqref="M21">
    <cfRule type="expression" dxfId="2026" priority="1806">
      <formula>$L21="Assessment incomplete"</formula>
    </cfRule>
    <cfRule type="expression" dxfId="2025" priority="1807">
      <formula>$L21="Not Reasonably Possible - Acceptable"</formula>
    </cfRule>
    <cfRule type="expression" dxfId="2024" priority="1808">
      <formula>$L21="Reasonably Possible - Response Required"</formula>
    </cfRule>
  </conditionalFormatting>
  <conditionalFormatting sqref="M13">
    <cfRule type="expression" dxfId="2023" priority="1809">
      <formula>$L13="Assessment incomplete"</formula>
    </cfRule>
    <cfRule type="expression" dxfId="2022" priority="1810">
      <formula>$L13="Not Reasonably Possible - Acceptable"</formula>
    </cfRule>
    <cfRule type="expression" dxfId="2021" priority="1811">
      <formula>$L13="Reasonably Possible - Response Required"</formula>
    </cfRule>
  </conditionalFormatting>
  <conditionalFormatting sqref="G58">
    <cfRule type="cellIs" dxfId="2020" priority="1800" operator="equal">
      <formula>"Very High"</formula>
    </cfRule>
    <cfRule type="cellIs" dxfId="2019" priority="1801" operator="equal">
      <formula>"High"</formula>
    </cfRule>
    <cfRule type="cellIs" dxfId="2018" priority="1802" operator="equal">
      <formula>"Moderate"</formula>
    </cfRule>
    <cfRule type="cellIs" dxfId="2017" priority="1803" operator="equal">
      <formula>"Low"</formula>
    </cfRule>
    <cfRule type="cellIs" dxfId="2016" priority="1804" operator="equal">
      <formula>"Very Low"</formula>
    </cfRule>
  </conditionalFormatting>
  <conditionalFormatting sqref="H58">
    <cfRule type="cellIs" dxfId="2015" priority="1795" operator="equal">
      <formula>"Very Low"</formula>
    </cfRule>
    <cfRule type="cellIs" dxfId="2014" priority="1796" operator="equal">
      <formula>"Low"</formula>
    </cfRule>
    <cfRule type="cellIs" dxfId="2013" priority="1797" operator="equal">
      <formula>"Moderate"</formula>
    </cfRule>
    <cfRule type="cellIs" dxfId="2012" priority="1798" operator="equal">
      <formula>"Very High"</formula>
    </cfRule>
    <cfRule type="cellIs" dxfId="2011" priority="1799" operator="equal">
      <formula>"High"</formula>
    </cfRule>
  </conditionalFormatting>
  <conditionalFormatting sqref="P13">
    <cfRule type="expression" dxfId="2010" priority="1792">
      <formula>$L13="Assessment incomplete"</formula>
    </cfRule>
  </conditionalFormatting>
  <conditionalFormatting sqref="P17">
    <cfRule type="expression" dxfId="2009" priority="1791">
      <formula>$L17=" "</formula>
    </cfRule>
  </conditionalFormatting>
  <conditionalFormatting sqref="P21">
    <cfRule type="expression" dxfId="2008" priority="1790">
      <formula>$L21="Assessment incomplete"</formula>
    </cfRule>
  </conditionalFormatting>
  <conditionalFormatting sqref="P23">
    <cfRule type="expression" dxfId="2007" priority="1789">
      <formula>$L23=" "</formula>
    </cfRule>
  </conditionalFormatting>
  <conditionalFormatting sqref="P51">
    <cfRule type="expression" dxfId="2006" priority="1788">
      <formula>$L51=" "</formula>
    </cfRule>
  </conditionalFormatting>
  <conditionalFormatting sqref="P54">
    <cfRule type="expression" dxfId="2005" priority="1787">
      <formula>$L54=" "</formula>
    </cfRule>
  </conditionalFormatting>
  <conditionalFormatting sqref="P55">
    <cfRule type="expression" dxfId="2004" priority="1786">
      <formula>$L55=" "</formula>
    </cfRule>
  </conditionalFormatting>
  <conditionalFormatting sqref="F17">
    <cfRule type="cellIs" dxfId="2003" priority="1782" operator="equal">
      <formula>"Input here any additional Quality Risks"</formula>
    </cfRule>
    <cfRule type="containsBlanks" dxfId="2002" priority="1783">
      <formula>LEN(TRIM(F17))=0</formula>
    </cfRule>
    <cfRule type="cellIs" dxfId="2001" priority="1784" operator="notEqual">
      <formula>"Input here any additional Quality Risks"</formula>
    </cfRule>
  </conditionalFormatting>
  <conditionalFormatting sqref="B51">
    <cfRule type="containsBlanks" dxfId="2000" priority="1781">
      <formula>LEN(TRIM(B51))=0</formula>
    </cfRule>
    <cfRule type="notContainsBlanks" dxfId="1999" priority="2025">
      <formula>LEN(TRIM(B51))&gt;0</formula>
    </cfRule>
  </conditionalFormatting>
  <conditionalFormatting sqref="B54">
    <cfRule type="containsBlanks" dxfId="1998" priority="1779">
      <formula>LEN(TRIM(B54))=0</formula>
    </cfRule>
    <cfRule type="notContainsBlanks" dxfId="1997" priority="1780">
      <formula>LEN(TRIM(B54))&gt;0</formula>
    </cfRule>
  </conditionalFormatting>
  <conditionalFormatting sqref="B55">
    <cfRule type="containsBlanks" dxfId="1996" priority="1777">
      <formula>LEN(TRIM(B55))=0</formula>
    </cfRule>
    <cfRule type="notContainsBlanks" dxfId="1995" priority="1778">
      <formula>LEN(TRIM(B55))&gt;0</formula>
    </cfRule>
  </conditionalFormatting>
  <conditionalFormatting sqref="D54">
    <cfRule type="cellIs" dxfId="1994" priority="1774" operator="equal">
      <formula>"Input here any additional Quality Objective"</formula>
    </cfRule>
    <cfRule type="containsBlanks" dxfId="1993" priority="1775">
      <formula>LEN(TRIM(D54))=0</formula>
    </cfRule>
    <cfRule type="cellIs" dxfId="1992" priority="1776" operator="notEqual">
      <formula>"Input here any additional Quality Objective"</formula>
    </cfRule>
  </conditionalFormatting>
  <conditionalFormatting sqref="O13">
    <cfRule type="expression" dxfId="1991" priority="1752">
      <formula>$L13="Assessment incomplete"</formula>
    </cfRule>
    <cfRule type="expression" dxfId="1990" priority="1753">
      <formula>$L13="Reasonably Possible - Response Required"</formula>
    </cfRule>
    <cfRule type="expression" dxfId="1989" priority="1754">
      <formula>$L13="Not Reasonably Possible - Acceptable"</formula>
    </cfRule>
  </conditionalFormatting>
  <conditionalFormatting sqref="O17">
    <cfRule type="expression" dxfId="1988" priority="1749">
      <formula>$L17=" "</formula>
    </cfRule>
    <cfRule type="expression" dxfId="1987" priority="1750">
      <formula>$L17="Reasonably Possible - Response Required"</formula>
    </cfRule>
    <cfRule type="expression" dxfId="1986" priority="1751">
      <formula>$L17="Not Reasonably Possible - Acceptable"</formula>
    </cfRule>
  </conditionalFormatting>
  <conditionalFormatting sqref="O21">
    <cfRule type="expression" dxfId="1985" priority="1746">
      <formula>$L21="Assessment incomplete"</formula>
    </cfRule>
    <cfRule type="expression" dxfId="1984" priority="1747">
      <formula>$L21="Reasonably Possible - Response Required"</formula>
    </cfRule>
    <cfRule type="expression" dxfId="1983" priority="1748">
      <formula>$L21="Not Reasonably Possible - Acceptable"</formula>
    </cfRule>
  </conditionalFormatting>
  <conditionalFormatting sqref="O23">
    <cfRule type="expression" dxfId="1982" priority="1743">
      <formula>$L23=" "</formula>
    </cfRule>
    <cfRule type="expression" dxfId="1981" priority="1744">
      <formula>$L23="Reasonably Possible - Response Required"</formula>
    </cfRule>
    <cfRule type="expression" dxfId="1980" priority="1745">
      <formula>$L23="Not Reasonably Possible - Acceptable"</formula>
    </cfRule>
  </conditionalFormatting>
  <conditionalFormatting sqref="O51">
    <cfRule type="expression" dxfId="1979" priority="1740">
      <formula>$L51=" "</formula>
    </cfRule>
    <cfRule type="expression" dxfId="1978" priority="1741">
      <formula>$L51="Reasonably Possible - Response Required"</formula>
    </cfRule>
    <cfRule type="expression" dxfId="1977" priority="1742">
      <formula>$L51="Not Reasonably Possible - Acceptable"</formula>
    </cfRule>
  </conditionalFormatting>
  <conditionalFormatting sqref="O54">
    <cfRule type="expression" dxfId="1976" priority="1737">
      <formula>$L54=" "</formula>
    </cfRule>
    <cfRule type="expression" dxfId="1975" priority="1738">
      <formula>$L54="Reasonably Possible - Response Required"</formula>
    </cfRule>
    <cfRule type="expression" dxfId="1974" priority="1739">
      <formula>$L54="Not Reasonably Possible - Acceptable"</formula>
    </cfRule>
  </conditionalFormatting>
  <conditionalFormatting sqref="G57">
    <cfRule type="cellIs" dxfId="1973" priority="1729" operator="equal">
      <formula>"Very High"</formula>
    </cfRule>
    <cfRule type="cellIs" dxfId="1972" priority="1730" operator="equal">
      <formula>"High"</formula>
    </cfRule>
    <cfRule type="cellIs" dxfId="1971" priority="1731" operator="equal">
      <formula>"Moderate"</formula>
    </cfRule>
    <cfRule type="cellIs" dxfId="1970" priority="1732" operator="equal">
      <formula>"Low"</formula>
    </cfRule>
    <cfRule type="cellIs" dxfId="1969" priority="1733" operator="equal">
      <formula>"Very Low"</formula>
    </cfRule>
  </conditionalFormatting>
  <conditionalFormatting sqref="H57">
    <cfRule type="cellIs" dxfId="1968" priority="1724" operator="equal">
      <formula>"Very Low"</formula>
    </cfRule>
    <cfRule type="cellIs" dxfId="1967" priority="1725" operator="equal">
      <formula>"Low"</formula>
    </cfRule>
    <cfRule type="cellIs" dxfId="1966" priority="1726" operator="equal">
      <formula>"Moderate"</formula>
    </cfRule>
    <cfRule type="cellIs" dxfId="1965" priority="1727" operator="equal">
      <formula>"Very High"</formula>
    </cfRule>
    <cfRule type="cellIs" dxfId="1964" priority="1728" operator="equal">
      <formula>"High"</formula>
    </cfRule>
  </conditionalFormatting>
  <conditionalFormatting sqref="G56">
    <cfRule type="cellIs" dxfId="1963" priority="1719" operator="equal">
      <formula>"Very High"</formula>
    </cfRule>
    <cfRule type="cellIs" dxfId="1962" priority="1720" operator="equal">
      <formula>"High"</formula>
    </cfRule>
    <cfRule type="cellIs" dxfId="1961" priority="1721" operator="equal">
      <formula>"Moderate"</formula>
    </cfRule>
    <cfRule type="cellIs" dxfId="1960" priority="1722" operator="equal">
      <formula>"Low"</formula>
    </cfRule>
    <cfRule type="cellIs" dxfId="1959" priority="1723" operator="equal">
      <formula>"Very Low"</formula>
    </cfRule>
  </conditionalFormatting>
  <conditionalFormatting sqref="H56">
    <cfRule type="cellIs" dxfId="1958" priority="1714" operator="equal">
      <formula>"Very Low"</formula>
    </cfRule>
    <cfRule type="cellIs" dxfId="1957" priority="1715" operator="equal">
      <formula>"Low"</formula>
    </cfRule>
    <cfRule type="cellIs" dxfId="1956" priority="1716" operator="equal">
      <formula>"Moderate"</formula>
    </cfRule>
    <cfRule type="cellIs" dxfId="1955" priority="1717" operator="equal">
      <formula>"Very High"</formula>
    </cfRule>
    <cfRule type="cellIs" dxfId="1954" priority="1718" operator="equal">
      <formula>"High"</formula>
    </cfRule>
  </conditionalFormatting>
  <conditionalFormatting sqref="L52">
    <cfRule type="cellIs" dxfId="1953" priority="1709" operator="equal">
      <formula>" "</formula>
    </cfRule>
    <cfRule type="cellIs" dxfId="1952" priority="1712" operator="equal">
      <formula>"Not Reasonably Possible - Acceptable"</formula>
    </cfRule>
    <cfRule type="cellIs" dxfId="1951" priority="1713" operator="equal">
      <formula>"Reasonably Possible - Response Required"</formula>
    </cfRule>
  </conditionalFormatting>
  <conditionalFormatting sqref="F52">
    <cfRule type="cellIs" dxfId="1950" priority="1699" operator="equal">
      <formula>"Input here any additional Quality Risks"</formula>
    </cfRule>
    <cfRule type="containsBlanks" dxfId="1949" priority="1710">
      <formula>LEN(TRIM(F52))=0</formula>
    </cfRule>
    <cfRule type="cellIs" dxfId="1948" priority="1711" operator="notEqual">
      <formula>"Input here any additional Quality Risks"</formula>
    </cfRule>
  </conditionalFormatting>
  <conditionalFormatting sqref="N52">
    <cfRule type="expression" dxfId="1947" priority="1701">
      <formula>$L52=" "</formula>
    </cfRule>
    <cfRule type="expression" dxfId="1946" priority="1706">
      <formula>$L52="Assessment incomplete"</formula>
    </cfRule>
    <cfRule type="expression" dxfId="1945" priority="1707">
      <formula>$L52="Reasonably Possible - Response Required"</formula>
    </cfRule>
    <cfRule type="expression" dxfId="1944" priority="1708">
      <formula>$L52="Not Reasonably Possible - Acceptable"</formula>
    </cfRule>
  </conditionalFormatting>
  <conditionalFormatting sqref="M52">
    <cfRule type="expression" dxfId="1943" priority="1702">
      <formula>$L52=" "</formula>
    </cfRule>
    <cfRule type="expression" dxfId="1942" priority="1703">
      <formula>$L52="Assessment incomplete"</formula>
    </cfRule>
    <cfRule type="expression" dxfId="1941" priority="1704">
      <formula>$L52="Not Reasonably Possible - Acceptable"</formula>
    </cfRule>
    <cfRule type="expression" dxfId="1940" priority="1705">
      <formula>$L52="Reasonably Possible - Response Required"</formula>
    </cfRule>
  </conditionalFormatting>
  <conditionalFormatting sqref="P52">
    <cfRule type="expression" dxfId="1939" priority="1698">
      <formula>$L52=" "</formula>
    </cfRule>
  </conditionalFormatting>
  <conditionalFormatting sqref="B52">
    <cfRule type="containsBlanks" dxfId="1938" priority="1696">
      <formula>LEN(TRIM(B52))=0</formula>
    </cfRule>
    <cfRule type="notContainsBlanks" dxfId="1937" priority="1697">
      <formula>LEN(TRIM(B52))&gt;0</formula>
    </cfRule>
  </conditionalFormatting>
  <conditionalFormatting sqref="D52">
    <cfRule type="cellIs" dxfId="1936" priority="1693" operator="equal">
      <formula>"Input here any additional Quality Objective"</formula>
    </cfRule>
    <cfRule type="containsBlanks" dxfId="1935" priority="1694">
      <formula>LEN(TRIM(D52))=0</formula>
    </cfRule>
    <cfRule type="cellIs" dxfId="1934" priority="1695" operator="notEqual">
      <formula>"Input here any additional Quality Objective"</formula>
    </cfRule>
  </conditionalFormatting>
  <conditionalFormatting sqref="O52">
    <cfRule type="expression" dxfId="1933" priority="1690">
      <formula>$L52=" "</formula>
    </cfRule>
    <cfRule type="expression" dxfId="1932" priority="1691">
      <formula>$L52="Reasonably Possible - Response Required"</formula>
    </cfRule>
    <cfRule type="expression" dxfId="1931" priority="1692">
      <formula>$L52="Not Reasonably Possible - Acceptable"</formula>
    </cfRule>
  </conditionalFormatting>
  <conditionalFormatting sqref="L53">
    <cfRule type="cellIs" dxfId="1930" priority="1685" operator="equal">
      <formula>" "</formula>
    </cfRule>
    <cfRule type="cellIs" dxfId="1929" priority="1688" operator="equal">
      <formula>"Not Reasonably Possible - Acceptable"</formula>
    </cfRule>
    <cfRule type="cellIs" dxfId="1928" priority="1689" operator="equal">
      <formula>"Reasonably Possible - Response Required"</formula>
    </cfRule>
  </conditionalFormatting>
  <conditionalFormatting sqref="F53">
    <cfRule type="cellIs" dxfId="1927" priority="1675" operator="equal">
      <formula>"Input here any additional Quality Risks"</formula>
    </cfRule>
    <cfRule type="containsBlanks" dxfId="1926" priority="1686">
      <formula>LEN(TRIM(F53))=0</formula>
    </cfRule>
    <cfRule type="cellIs" dxfId="1925" priority="1687" operator="notEqual">
      <formula>"Input here any additional Quality Risks"</formula>
    </cfRule>
  </conditionalFormatting>
  <conditionalFormatting sqref="N53">
    <cfRule type="expression" dxfId="1924" priority="1677">
      <formula>$L53=" "</formula>
    </cfRule>
    <cfRule type="expression" dxfId="1923" priority="1682">
      <formula>$L53="Assessment incomplete"</formula>
    </cfRule>
    <cfRule type="expression" dxfId="1922" priority="1683">
      <formula>$L53="Reasonably Possible - Response Required"</formula>
    </cfRule>
    <cfRule type="expression" dxfId="1921" priority="1684">
      <formula>$L53="Not Reasonably Possible - Acceptable"</formula>
    </cfRule>
  </conditionalFormatting>
  <conditionalFormatting sqref="M53">
    <cfRule type="expression" dxfId="1920" priority="1678">
      <formula>$L53=" "</formula>
    </cfRule>
    <cfRule type="expression" dxfId="1919" priority="1679">
      <formula>$L53="Assessment incomplete"</formula>
    </cfRule>
    <cfRule type="expression" dxfId="1918" priority="1680">
      <formula>$L53="Not Reasonably Possible - Acceptable"</formula>
    </cfRule>
    <cfRule type="expression" dxfId="1917" priority="1681">
      <formula>$L53="Reasonably Possible - Response Required"</formula>
    </cfRule>
  </conditionalFormatting>
  <conditionalFormatting sqref="P53">
    <cfRule type="expression" dxfId="1916" priority="1674">
      <formula>$L53=" "</formula>
    </cfRule>
  </conditionalFormatting>
  <conditionalFormatting sqref="B53">
    <cfRule type="containsBlanks" dxfId="1915" priority="1672">
      <formula>LEN(TRIM(B53))=0</formula>
    </cfRule>
    <cfRule type="notContainsBlanks" dxfId="1914" priority="1673">
      <formula>LEN(TRIM(B53))&gt;0</formula>
    </cfRule>
  </conditionalFormatting>
  <conditionalFormatting sqref="D53">
    <cfRule type="cellIs" dxfId="1913" priority="1669" operator="equal">
      <formula>"Input here any additional Quality Objective"</formula>
    </cfRule>
    <cfRule type="containsBlanks" dxfId="1912" priority="1670">
      <formula>LEN(TRIM(D53))=0</formula>
    </cfRule>
    <cfRule type="cellIs" dxfId="1911" priority="1671" operator="notEqual">
      <formula>"Input here any additional Quality Objective"</formula>
    </cfRule>
  </conditionalFormatting>
  <conditionalFormatting sqref="H51:H55">
    <cfRule type="cellIs" dxfId="1910" priority="1664" operator="equal">
      <formula>"Very Low"</formula>
    </cfRule>
    <cfRule type="cellIs" dxfId="1909" priority="1665" operator="equal">
      <formula>"Low"</formula>
    </cfRule>
    <cfRule type="cellIs" dxfId="1908" priority="1666" operator="equal">
      <formula>"Moderate"</formula>
    </cfRule>
    <cfRule type="cellIs" dxfId="1907" priority="1667" operator="equal">
      <formula>"Very High"</formula>
    </cfRule>
    <cfRule type="cellIs" dxfId="1906" priority="1668" operator="equal">
      <formula>"High"</formula>
    </cfRule>
  </conditionalFormatting>
  <conditionalFormatting sqref="G51:G55">
    <cfRule type="cellIs" dxfId="1905" priority="1659" operator="equal">
      <formula>"Very High"</formula>
    </cfRule>
    <cfRule type="cellIs" dxfId="1904" priority="1660" operator="equal">
      <formula>"High"</formula>
    </cfRule>
    <cfRule type="cellIs" dxfId="1903" priority="1661" operator="equal">
      <formula>"Moderate"</formula>
    </cfRule>
    <cfRule type="cellIs" dxfId="1902" priority="1662" operator="equal">
      <formula>"Low"</formula>
    </cfRule>
    <cfRule type="cellIs" dxfId="1901" priority="1663" operator="equal">
      <formula>"Very Low"</formula>
    </cfRule>
  </conditionalFormatting>
  <conditionalFormatting sqref="O53">
    <cfRule type="expression" dxfId="1900" priority="1656">
      <formula>$L53=" "</formula>
    </cfRule>
    <cfRule type="expression" dxfId="1899" priority="1657">
      <formula>$L53="Reasonably Possible - Response Required"</formula>
    </cfRule>
    <cfRule type="expression" dxfId="1898" priority="1658">
      <formula>$L53="Not Reasonably Possible - Acceptable"</formula>
    </cfRule>
  </conditionalFormatting>
  <conditionalFormatting sqref="O55">
    <cfRule type="expression" dxfId="1897" priority="1653">
      <formula>$L55=" "</formula>
    </cfRule>
    <cfRule type="expression" dxfId="1896" priority="1654">
      <formula>$L55="Reasonably Possible - Response Required"</formula>
    </cfRule>
    <cfRule type="expression" dxfId="1895" priority="1655">
      <formula>$L55="Not Reasonably Possible - Acceptable"</formula>
    </cfRule>
  </conditionalFormatting>
  <conditionalFormatting sqref="G11">
    <cfRule type="cellIs" dxfId="1894" priority="1648" operator="equal">
      <formula>"Very High"</formula>
    </cfRule>
    <cfRule type="cellIs" dxfId="1893" priority="1649" operator="equal">
      <formula>"High"</formula>
    </cfRule>
    <cfRule type="cellIs" dxfId="1892" priority="1650" operator="equal">
      <formula>"Moderate"</formula>
    </cfRule>
    <cfRule type="cellIs" dxfId="1891" priority="1651" operator="equal">
      <formula>"Low"</formula>
    </cfRule>
    <cfRule type="cellIs" dxfId="1890" priority="1652" operator="equal">
      <formula>"Very Low"</formula>
    </cfRule>
  </conditionalFormatting>
  <conditionalFormatting sqref="H11">
    <cfRule type="cellIs" dxfId="1889" priority="1643" operator="equal">
      <formula>"Very Low"</formula>
    </cfRule>
    <cfRule type="cellIs" dxfId="1888" priority="1644" operator="equal">
      <formula>"Low"</formula>
    </cfRule>
    <cfRule type="cellIs" dxfId="1887" priority="1645" operator="equal">
      <formula>"Moderate"</formula>
    </cfRule>
    <cfRule type="cellIs" dxfId="1886" priority="1646" operator="equal">
      <formula>"Very High"</formula>
    </cfRule>
    <cfRule type="cellIs" dxfId="1885" priority="1647" operator="equal">
      <formula>"High"</formula>
    </cfRule>
  </conditionalFormatting>
  <conditionalFormatting sqref="L20">
    <cfRule type="cellIs" dxfId="1884" priority="1624" operator="equal">
      <formula>" "</formula>
    </cfRule>
    <cfRule type="cellIs" dxfId="1883" priority="1631" operator="equal">
      <formula>"Not Reasonably Possible - Acceptable"</formula>
    </cfRule>
    <cfRule type="cellIs" dxfId="1882" priority="1632" operator="equal">
      <formula>"Reasonably Possible - Response Required"</formula>
    </cfRule>
  </conditionalFormatting>
  <conditionalFormatting sqref="L18">
    <cfRule type="cellIs" dxfId="1881" priority="1628" operator="equal">
      <formula>"Assessment incomplete"</formula>
    </cfRule>
    <cfRule type="cellIs" dxfId="1880" priority="1629" operator="equal">
      <formula>"Not Reasonably Possible - Acceptable"</formula>
    </cfRule>
    <cfRule type="cellIs" dxfId="1879" priority="1630" operator="equal">
      <formula>"Reasonably Possible - Response Required"</formula>
    </cfRule>
  </conditionalFormatting>
  <conditionalFormatting sqref="N20">
    <cfRule type="expression" dxfId="1878" priority="1616">
      <formula>$L20=" "</formula>
    </cfRule>
    <cfRule type="expression" dxfId="1877" priority="1621">
      <formula>$L20="Assessment incomplete"</formula>
    </cfRule>
    <cfRule type="expression" dxfId="1876" priority="1622">
      <formula>$L20="Reasonably Possible - Response Required"</formula>
    </cfRule>
    <cfRule type="expression" dxfId="1875" priority="1623">
      <formula>$L20="Not Reasonably Possible - Acceptable"</formula>
    </cfRule>
  </conditionalFormatting>
  <conditionalFormatting sqref="M20">
    <cfRule type="expression" dxfId="1874" priority="1617">
      <formula>$L20=" "</formula>
    </cfRule>
    <cfRule type="expression" dxfId="1873" priority="1618">
      <formula>$L20="Assessment incomplete"</formula>
    </cfRule>
    <cfRule type="expression" dxfId="1872" priority="1619">
      <formula>$L20="Not Reasonably Possible - Acceptable"</formula>
    </cfRule>
    <cfRule type="expression" dxfId="1871" priority="1620">
      <formula>$L20="Reasonably Possible - Response Required"</formula>
    </cfRule>
  </conditionalFormatting>
  <conditionalFormatting sqref="M18">
    <cfRule type="expression" dxfId="1870" priority="1611">
      <formula>$L18="Assessment incomplete"</formula>
    </cfRule>
    <cfRule type="expression" dxfId="1869" priority="1612">
      <formula>$L18="Not Reasonably Possible - Acceptable"</formula>
    </cfRule>
    <cfRule type="expression" dxfId="1868" priority="1613">
      <formula>$L18="Reasonably Possible - Response Required"</formula>
    </cfRule>
  </conditionalFormatting>
  <conditionalFormatting sqref="P18">
    <cfRule type="expression" dxfId="1867" priority="1610">
      <formula>$L18="Assessment incomplete"</formula>
    </cfRule>
  </conditionalFormatting>
  <conditionalFormatting sqref="P20">
    <cfRule type="expression" dxfId="1866" priority="1609">
      <formula>$L20=" "</formula>
    </cfRule>
  </conditionalFormatting>
  <conditionalFormatting sqref="F20">
    <cfRule type="cellIs" dxfId="1865" priority="1606" operator="equal">
      <formula>"Input here any additional Quality Risks"</formula>
    </cfRule>
    <cfRule type="containsBlanks" dxfId="1864" priority="1607">
      <formula>LEN(TRIM(F20))=0</formula>
    </cfRule>
    <cfRule type="cellIs" dxfId="1863" priority="1608" operator="notEqual">
      <formula>"Input here any additional Quality Risks"</formula>
    </cfRule>
  </conditionalFormatting>
  <conditionalFormatting sqref="O18">
    <cfRule type="expression" dxfId="1862" priority="1603">
      <formula>$L18="Assessment incomplete"</formula>
    </cfRule>
    <cfRule type="expression" dxfId="1861" priority="1604">
      <formula>$L18="Reasonably Possible - Response Required"</formula>
    </cfRule>
    <cfRule type="expression" dxfId="1860" priority="1605">
      <formula>$L18="Not Reasonably Possible - Acceptable"</formula>
    </cfRule>
  </conditionalFormatting>
  <conditionalFormatting sqref="O20">
    <cfRule type="expression" dxfId="1859" priority="1600">
      <formula>$L20=" "</formula>
    </cfRule>
    <cfRule type="expression" dxfId="1858" priority="1601">
      <formula>$L20="Reasonably Possible - Response Required"</formula>
    </cfRule>
    <cfRule type="expression" dxfId="1857" priority="1602">
      <formula>$L20="Not Reasonably Possible - Acceptable"</formula>
    </cfRule>
  </conditionalFormatting>
  <conditionalFormatting sqref="L26">
    <cfRule type="cellIs" dxfId="1856" priority="1589" operator="equal">
      <formula>" "</formula>
    </cfRule>
    <cfRule type="cellIs" dxfId="1855" priority="1598" operator="equal">
      <formula>"Not Reasonably Possible - Acceptable"</formula>
    </cfRule>
    <cfRule type="cellIs" dxfId="1854" priority="1599" operator="equal">
      <formula>"Reasonably Possible - Response Required"</formula>
    </cfRule>
  </conditionalFormatting>
  <conditionalFormatting sqref="L24">
    <cfRule type="cellIs" dxfId="1853" priority="1595" operator="equal">
      <formula>"Assessment incomplete"</formula>
    </cfRule>
    <cfRule type="cellIs" dxfId="1852" priority="1596" operator="equal">
      <formula>"Not Reasonably Possible - Acceptable"</formula>
    </cfRule>
    <cfRule type="cellIs" dxfId="1851" priority="1597" operator="equal">
      <formula>"Reasonably Possible - Response Required"</formula>
    </cfRule>
  </conditionalFormatting>
  <conditionalFormatting sqref="F26">
    <cfRule type="cellIs" dxfId="1850" priority="1578" operator="equal">
      <formula>"Input here any additional Quality Risks"</formula>
    </cfRule>
    <cfRule type="containsBlanks" dxfId="1849" priority="1593">
      <formula>LEN(TRIM(F26))=0</formula>
    </cfRule>
    <cfRule type="cellIs" dxfId="1848" priority="1594" operator="notEqual">
      <formula>"Input here any additional Quality Risks"</formula>
    </cfRule>
  </conditionalFormatting>
  <conditionalFormatting sqref="M26">
    <cfRule type="expression" dxfId="1847" priority="1582">
      <formula>$L26=" "</formula>
    </cfRule>
    <cfRule type="expression" dxfId="1846" priority="1583">
      <formula>$L26="Assessment incomplete"</formula>
    </cfRule>
    <cfRule type="expression" dxfId="1845" priority="1584">
      <formula>$L26="Not Reasonably Possible - Acceptable"</formula>
    </cfRule>
    <cfRule type="expression" dxfId="1844" priority="1585">
      <formula>$L26="Reasonably Possible - Response Required"</formula>
    </cfRule>
  </conditionalFormatting>
  <conditionalFormatting sqref="M24">
    <cfRule type="expression" dxfId="1843" priority="1575">
      <formula>$L24="Assessment incomplete"</formula>
    </cfRule>
    <cfRule type="expression" dxfId="1842" priority="1576">
      <formula>$L24="Not Reasonably Possible - Acceptable"</formula>
    </cfRule>
    <cfRule type="expression" dxfId="1841" priority="1577">
      <formula>$L24="Reasonably Possible - Response Required"</formula>
    </cfRule>
  </conditionalFormatting>
  <conditionalFormatting sqref="P24">
    <cfRule type="expression" dxfId="1840" priority="1574">
      <formula>$L24="Assessment incomplete"</formula>
    </cfRule>
  </conditionalFormatting>
  <conditionalFormatting sqref="P26">
    <cfRule type="expression" dxfId="1839" priority="1573">
      <formula>$L26=" "</formula>
    </cfRule>
  </conditionalFormatting>
  <conditionalFormatting sqref="O24">
    <cfRule type="expression" dxfId="1838" priority="1560">
      <formula>$L24="Assessment incomplete"</formula>
    </cfRule>
    <cfRule type="expression" dxfId="1837" priority="1561">
      <formula>$L24="Reasonably Possible - Response Required"</formula>
    </cfRule>
    <cfRule type="expression" dxfId="1836" priority="1562">
      <formula>$L24="Not Reasonably Possible - Acceptable"</formula>
    </cfRule>
  </conditionalFormatting>
  <conditionalFormatting sqref="O26">
    <cfRule type="expression" dxfId="1835" priority="1557">
      <formula>$L26=" "</formula>
    </cfRule>
    <cfRule type="expression" dxfId="1834" priority="1558">
      <formula>$L26="Reasonably Possible - Response Required"</formula>
    </cfRule>
    <cfRule type="expression" dxfId="1833" priority="1559">
      <formula>$L26="Not Reasonably Possible - Acceptable"</formula>
    </cfRule>
  </conditionalFormatting>
  <conditionalFormatting sqref="L28">
    <cfRule type="cellIs" dxfId="1832" priority="1546" operator="equal">
      <formula>" "</formula>
    </cfRule>
    <cfRule type="cellIs" dxfId="1831" priority="1555" operator="equal">
      <formula>"Not Reasonably Possible - Acceptable"</formula>
    </cfRule>
    <cfRule type="cellIs" dxfId="1830" priority="1556" operator="equal">
      <formula>"Reasonably Possible - Response Required"</formula>
    </cfRule>
  </conditionalFormatting>
  <conditionalFormatting sqref="L27">
    <cfRule type="cellIs" dxfId="1829" priority="1552" operator="equal">
      <formula>"Assessment incomplete"</formula>
    </cfRule>
    <cfRule type="cellIs" dxfId="1828" priority="1553" operator="equal">
      <formula>"Not Reasonably Possible - Acceptable"</formula>
    </cfRule>
    <cfRule type="cellIs" dxfId="1827" priority="1554" operator="equal">
      <formula>"Reasonably Possible - Response Required"</formula>
    </cfRule>
  </conditionalFormatting>
  <conditionalFormatting sqref="F28">
    <cfRule type="cellIs" dxfId="1826" priority="1535" operator="equal">
      <formula>"Input here any additional Quality Risks"</formula>
    </cfRule>
    <cfRule type="containsBlanks" dxfId="1825" priority="1550">
      <formula>LEN(TRIM(F28))=0</formula>
    </cfRule>
    <cfRule type="cellIs" dxfId="1824" priority="1551" operator="notEqual">
      <formula>"Input here any additional Quality Risks"</formula>
    </cfRule>
  </conditionalFormatting>
  <conditionalFormatting sqref="N28">
    <cfRule type="expression" dxfId="1823" priority="1538">
      <formula>$L28=" "</formula>
    </cfRule>
    <cfRule type="expression" dxfId="1822" priority="1543">
      <formula>$L28="Assessment incomplete"</formula>
    </cfRule>
    <cfRule type="expression" dxfId="1821" priority="1544">
      <formula>$L28="Reasonably Possible - Response Required"</formula>
    </cfRule>
    <cfRule type="expression" dxfId="1820" priority="1545">
      <formula>$L28="Not Reasonably Possible - Acceptable"</formula>
    </cfRule>
  </conditionalFormatting>
  <conditionalFormatting sqref="M28">
    <cfRule type="expression" dxfId="1819" priority="1539">
      <formula>$L28=" "</formula>
    </cfRule>
    <cfRule type="expression" dxfId="1818" priority="1540">
      <formula>$L28="Assessment incomplete"</formula>
    </cfRule>
    <cfRule type="expression" dxfId="1817" priority="1541">
      <formula>$L28="Not Reasonably Possible - Acceptable"</formula>
    </cfRule>
    <cfRule type="expression" dxfId="1816" priority="1542">
      <formula>$L28="Reasonably Possible - Response Required"</formula>
    </cfRule>
  </conditionalFormatting>
  <conditionalFormatting sqref="M27">
    <cfRule type="expression" dxfId="1815" priority="1532">
      <formula>$L27="Assessment incomplete"</formula>
    </cfRule>
    <cfRule type="expression" dxfId="1814" priority="1533">
      <formula>$L27="Not Reasonably Possible - Acceptable"</formula>
    </cfRule>
    <cfRule type="expression" dxfId="1813" priority="1534">
      <formula>$L27="Reasonably Possible - Response Required"</formula>
    </cfRule>
  </conditionalFormatting>
  <conditionalFormatting sqref="P27">
    <cfRule type="expression" dxfId="1812" priority="1531">
      <formula>$L27="Assessment incomplete"</formula>
    </cfRule>
  </conditionalFormatting>
  <conditionalFormatting sqref="P28">
    <cfRule type="expression" dxfId="1811" priority="1530">
      <formula>$L28=" "</formula>
    </cfRule>
  </conditionalFormatting>
  <conditionalFormatting sqref="O27">
    <cfRule type="expression" dxfId="1810" priority="1517">
      <formula>$L27="Assessment incomplete"</formula>
    </cfRule>
    <cfRule type="expression" dxfId="1809" priority="1518">
      <formula>$L27="Reasonably Possible - Response Required"</formula>
    </cfRule>
    <cfRule type="expression" dxfId="1808" priority="1519">
      <formula>$L27="Not Reasonably Possible - Acceptable"</formula>
    </cfRule>
  </conditionalFormatting>
  <conditionalFormatting sqref="O28">
    <cfRule type="expression" dxfId="1807" priority="1514">
      <formula>$L28=" "</formula>
    </cfRule>
    <cfRule type="expression" dxfId="1806" priority="1515">
      <formula>$L28="Reasonably Possible - Response Required"</formula>
    </cfRule>
    <cfRule type="expression" dxfId="1805" priority="1516">
      <formula>$L28="Not Reasonably Possible - Acceptable"</formula>
    </cfRule>
  </conditionalFormatting>
  <conditionalFormatting sqref="L30">
    <cfRule type="cellIs" dxfId="1804" priority="1503" operator="equal">
      <formula>" "</formula>
    </cfRule>
    <cfRule type="cellIs" dxfId="1803" priority="1512" operator="equal">
      <formula>"Not Reasonably Possible - Acceptable"</formula>
    </cfRule>
    <cfRule type="cellIs" dxfId="1802" priority="1513" operator="equal">
      <formula>"Reasonably Possible - Response Required"</formula>
    </cfRule>
  </conditionalFormatting>
  <conditionalFormatting sqref="L29">
    <cfRule type="cellIs" dxfId="1801" priority="1509" operator="equal">
      <formula>"Assessment incomplete"</formula>
    </cfRule>
    <cfRule type="cellIs" dxfId="1800" priority="1510" operator="equal">
      <formula>"Not Reasonably Possible - Acceptable"</formula>
    </cfRule>
    <cfRule type="cellIs" dxfId="1799" priority="1511" operator="equal">
      <formula>"Reasonably Possible - Response Required"</formula>
    </cfRule>
  </conditionalFormatting>
  <conditionalFormatting sqref="F30">
    <cfRule type="cellIs" dxfId="1798" priority="1492" operator="equal">
      <formula>"Input here any additional Quality Risks"</formula>
    </cfRule>
    <cfRule type="containsBlanks" dxfId="1797" priority="1507">
      <formula>LEN(TRIM(F30))=0</formula>
    </cfRule>
    <cfRule type="cellIs" dxfId="1796" priority="1508" operator="notEqual">
      <formula>"Input here any additional Quality Risks"</formula>
    </cfRule>
  </conditionalFormatting>
  <conditionalFormatting sqref="N30">
    <cfRule type="expression" dxfId="1795" priority="1495">
      <formula>$L30=" "</formula>
    </cfRule>
    <cfRule type="expression" dxfId="1794" priority="1500">
      <formula>$L30="Assessment incomplete"</formula>
    </cfRule>
    <cfRule type="expression" dxfId="1793" priority="1501">
      <formula>$L30="Reasonably Possible - Response Required"</formula>
    </cfRule>
    <cfRule type="expression" dxfId="1792" priority="1502">
      <formula>$L30="Not Reasonably Possible - Acceptable"</formula>
    </cfRule>
  </conditionalFormatting>
  <conditionalFormatting sqref="M30">
    <cfRule type="expression" dxfId="1791" priority="1496">
      <formula>$L30=" "</formula>
    </cfRule>
    <cfRule type="expression" dxfId="1790" priority="1497">
      <formula>$L30="Assessment incomplete"</formula>
    </cfRule>
    <cfRule type="expression" dxfId="1789" priority="1498">
      <formula>$L30="Not Reasonably Possible - Acceptable"</formula>
    </cfRule>
    <cfRule type="expression" dxfId="1788" priority="1499">
      <formula>$L30="Reasonably Possible - Response Required"</formula>
    </cfRule>
  </conditionalFormatting>
  <conditionalFormatting sqref="M29">
    <cfRule type="expression" dxfId="1787" priority="1489">
      <formula>$L29="Assessment incomplete"</formula>
    </cfRule>
    <cfRule type="expression" dxfId="1786" priority="1490">
      <formula>$L29="Not Reasonably Possible - Acceptable"</formula>
    </cfRule>
    <cfRule type="expression" dxfId="1785" priority="1491">
      <formula>$L29="Reasonably Possible - Response Required"</formula>
    </cfRule>
  </conditionalFormatting>
  <conditionalFormatting sqref="P29">
    <cfRule type="expression" dxfId="1784" priority="1488">
      <formula>$L29="Assessment incomplete"</formula>
    </cfRule>
  </conditionalFormatting>
  <conditionalFormatting sqref="P30">
    <cfRule type="expression" dxfId="1783" priority="1487">
      <formula>$L30=" "</formula>
    </cfRule>
  </conditionalFormatting>
  <conditionalFormatting sqref="O29">
    <cfRule type="expression" dxfId="1782" priority="1474">
      <formula>$L29="Assessment incomplete"</formula>
    </cfRule>
    <cfRule type="expression" dxfId="1781" priority="1475">
      <formula>$L29="Reasonably Possible - Response Required"</formula>
    </cfRule>
    <cfRule type="expression" dxfId="1780" priority="1476">
      <formula>$L29="Not Reasonably Possible - Acceptable"</formula>
    </cfRule>
  </conditionalFormatting>
  <conditionalFormatting sqref="O30">
    <cfRule type="expression" dxfId="1779" priority="1471">
      <formula>$L30=" "</formula>
    </cfRule>
    <cfRule type="expression" dxfId="1778" priority="1472">
      <formula>$L30="Reasonably Possible - Response Required"</formula>
    </cfRule>
    <cfRule type="expression" dxfId="1777" priority="1473">
      <formula>$L30="Not Reasonably Possible - Acceptable"</formula>
    </cfRule>
  </conditionalFormatting>
  <conditionalFormatting sqref="G31">
    <cfRule type="cellIs" dxfId="1776" priority="1466" operator="equal">
      <formula>"Very High"</formula>
    </cfRule>
    <cfRule type="cellIs" dxfId="1775" priority="1467" operator="equal">
      <formula>"High"</formula>
    </cfRule>
    <cfRule type="cellIs" dxfId="1774" priority="1468" operator="equal">
      <formula>"Moderate"</formula>
    </cfRule>
    <cfRule type="cellIs" dxfId="1773" priority="1469" operator="equal">
      <formula>"Low"</formula>
    </cfRule>
    <cfRule type="cellIs" dxfId="1772" priority="1470" operator="equal">
      <formula>"Very Low"</formula>
    </cfRule>
  </conditionalFormatting>
  <conditionalFormatting sqref="H31">
    <cfRule type="cellIs" dxfId="1771" priority="1461" operator="equal">
      <formula>"Very Low"</formula>
    </cfRule>
    <cfRule type="cellIs" dxfId="1770" priority="1462" operator="equal">
      <formula>"Low"</formula>
    </cfRule>
    <cfRule type="cellIs" dxfId="1769" priority="1463" operator="equal">
      <formula>"Moderate"</formula>
    </cfRule>
    <cfRule type="cellIs" dxfId="1768" priority="1464" operator="equal">
      <formula>"Very High"</formula>
    </cfRule>
    <cfRule type="cellIs" dxfId="1767" priority="1465" operator="equal">
      <formula>"High"</formula>
    </cfRule>
  </conditionalFormatting>
  <conditionalFormatting sqref="L36">
    <cfRule type="cellIs" dxfId="1766" priority="1450" operator="equal">
      <formula>" "</formula>
    </cfRule>
    <cfRule type="cellIs" dxfId="1765" priority="1459" operator="equal">
      <formula>"Not Reasonably Possible - Acceptable"</formula>
    </cfRule>
    <cfRule type="cellIs" dxfId="1764" priority="1460" operator="equal">
      <formula>"Reasonably Possible - Response Required"</formula>
    </cfRule>
  </conditionalFormatting>
  <conditionalFormatting sqref="L32">
    <cfRule type="cellIs" dxfId="1763" priority="1456" operator="equal">
      <formula>"Assessment incomplete"</formula>
    </cfRule>
    <cfRule type="cellIs" dxfId="1762" priority="1457" operator="equal">
      <formula>"Not Reasonably Possible - Acceptable"</formula>
    </cfRule>
    <cfRule type="cellIs" dxfId="1761" priority="1458" operator="equal">
      <formula>"Reasonably Possible - Response Required"</formula>
    </cfRule>
  </conditionalFormatting>
  <conditionalFormatting sqref="F36">
    <cfRule type="cellIs" dxfId="1760" priority="1439" operator="equal">
      <formula>"Input here any additional Quality Risks"</formula>
    </cfRule>
    <cfRule type="containsBlanks" dxfId="1759" priority="1454">
      <formula>LEN(TRIM(F36))=0</formula>
    </cfRule>
    <cfRule type="cellIs" dxfId="1758" priority="1455" operator="notEqual">
      <formula>"Input here any additional Quality Risks"</formula>
    </cfRule>
  </conditionalFormatting>
  <conditionalFormatting sqref="N36">
    <cfRule type="expression" dxfId="1757" priority="1442">
      <formula>$L36=" "</formula>
    </cfRule>
    <cfRule type="expression" dxfId="1756" priority="1447">
      <formula>$L36="Assessment incomplete"</formula>
    </cfRule>
    <cfRule type="expression" dxfId="1755" priority="1448">
      <formula>$L36="Reasonably Possible - Response Required"</formula>
    </cfRule>
    <cfRule type="expression" dxfId="1754" priority="1449">
      <formula>$L36="Not Reasonably Possible - Acceptable"</formula>
    </cfRule>
  </conditionalFormatting>
  <conditionalFormatting sqref="M36">
    <cfRule type="expression" dxfId="1753" priority="1443">
      <formula>$L36=" "</formula>
    </cfRule>
    <cfRule type="expression" dxfId="1752" priority="1444">
      <formula>$L36="Assessment incomplete"</formula>
    </cfRule>
    <cfRule type="expression" dxfId="1751" priority="1445">
      <formula>$L36="Not Reasonably Possible - Acceptable"</formula>
    </cfRule>
    <cfRule type="expression" dxfId="1750" priority="1446">
      <formula>$L36="Reasonably Possible - Response Required"</formula>
    </cfRule>
  </conditionalFormatting>
  <conditionalFormatting sqref="M32">
    <cfRule type="expression" dxfId="1749" priority="1436">
      <formula>$L32="Assessment incomplete"</formula>
    </cfRule>
    <cfRule type="expression" dxfId="1748" priority="1437">
      <formula>$L32="Not Reasonably Possible - Acceptable"</formula>
    </cfRule>
    <cfRule type="expression" dxfId="1747" priority="1438">
      <formula>$L32="Reasonably Possible - Response Required"</formula>
    </cfRule>
  </conditionalFormatting>
  <conditionalFormatting sqref="P32">
    <cfRule type="expression" dxfId="1746" priority="1435">
      <formula>$L32="Assessment incomplete"</formula>
    </cfRule>
  </conditionalFormatting>
  <conditionalFormatting sqref="P36">
    <cfRule type="expression" dxfId="1745" priority="1434">
      <formula>$L36=" "</formula>
    </cfRule>
  </conditionalFormatting>
  <conditionalFormatting sqref="H32 H36">
    <cfRule type="cellIs" dxfId="1744" priority="1429" operator="equal">
      <formula>"Very Low"</formula>
    </cfRule>
    <cfRule type="cellIs" dxfId="1743" priority="1430" operator="equal">
      <formula>"Low"</formula>
    </cfRule>
    <cfRule type="cellIs" dxfId="1742" priority="1431" operator="equal">
      <formula>"Moderate"</formula>
    </cfRule>
    <cfRule type="cellIs" dxfId="1741" priority="1432" operator="equal">
      <formula>"Very High"</formula>
    </cfRule>
    <cfRule type="cellIs" dxfId="1740" priority="1433" operator="equal">
      <formula>"High"</formula>
    </cfRule>
  </conditionalFormatting>
  <conditionalFormatting sqref="G32 G36">
    <cfRule type="cellIs" dxfId="1739" priority="1424" operator="equal">
      <formula>"Very High"</formula>
    </cfRule>
    <cfRule type="cellIs" dxfId="1738" priority="1425" operator="equal">
      <formula>"High"</formula>
    </cfRule>
    <cfRule type="cellIs" dxfId="1737" priority="1426" operator="equal">
      <formula>"Moderate"</formula>
    </cfRule>
    <cfRule type="cellIs" dxfId="1736" priority="1427" operator="equal">
      <formula>"Low"</formula>
    </cfRule>
    <cfRule type="cellIs" dxfId="1735" priority="1428" operator="equal">
      <formula>"Very Low"</formula>
    </cfRule>
  </conditionalFormatting>
  <conditionalFormatting sqref="O32">
    <cfRule type="expression" dxfId="1734" priority="1421">
      <formula>$L32="Assessment incomplete"</formula>
    </cfRule>
    <cfRule type="expression" dxfId="1733" priority="1422">
      <formula>$L32="Reasonably Possible - Response Required"</formula>
    </cfRule>
    <cfRule type="expression" dxfId="1732" priority="1423">
      <formula>$L32="Not Reasonably Possible - Acceptable"</formula>
    </cfRule>
  </conditionalFormatting>
  <conditionalFormatting sqref="O36">
    <cfRule type="expression" dxfId="1731" priority="1418">
      <formula>$L36=" "</formula>
    </cfRule>
    <cfRule type="expression" dxfId="1730" priority="1419">
      <formula>$L36="Reasonably Possible - Response Required"</formula>
    </cfRule>
    <cfRule type="expression" dxfId="1729" priority="1420">
      <formula>$L36="Not Reasonably Possible - Acceptable"</formula>
    </cfRule>
  </conditionalFormatting>
  <conditionalFormatting sqref="G37">
    <cfRule type="cellIs" dxfId="1728" priority="1413" operator="equal">
      <formula>"Very High"</formula>
    </cfRule>
    <cfRule type="cellIs" dxfId="1727" priority="1414" operator="equal">
      <formula>"High"</formula>
    </cfRule>
    <cfRule type="cellIs" dxfId="1726" priority="1415" operator="equal">
      <formula>"Moderate"</formula>
    </cfRule>
    <cfRule type="cellIs" dxfId="1725" priority="1416" operator="equal">
      <formula>"Low"</formula>
    </cfRule>
    <cfRule type="cellIs" dxfId="1724" priority="1417" operator="equal">
      <formula>"Very Low"</formula>
    </cfRule>
  </conditionalFormatting>
  <conditionalFormatting sqref="H37">
    <cfRule type="cellIs" dxfId="1723" priority="1408" operator="equal">
      <formula>"Very Low"</formula>
    </cfRule>
    <cfRule type="cellIs" dxfId="1722" priority="1409" operator="equal">
      <formula>"Low"</formula>
    </cfRule>
    <cfRule type="cellIs" dxfId="1721" priority="1410" operator="equal">
      <formula>"Moderate"</formula>
    </cfRule>
    <cfRule type="cellIs" dxfId="1720" priority="1411" operator="equal">
      <formula>"Very High"</formula>
    </cfRule>
    <cfRule type="cellIs" dxfId="1719" priority="1412" operator="equal">
      <formula>"High"</formula>
    </cfRule>
  </conditionalFormatting>
  <conditionalFormatting sqref="L41">
    <cfRule type="cellIs" dxfId="1718" priority="1397" operator="equal">
      <formula>" "</formula>
    </cfRule>
    <cfRule type="cellIs" dxfId="1717" priority="1406" operator="equal">
      <formula>"Not Reasonably Possible - Acceptable"</formula>
    </cfRule>
    <cfRule type="cellIs" dxfId="1716" priority="1407" operator="equal">
      <formula>"Reasonably Possible - Response Required"</formula>
    </cfRule>
  </conditionalFormatting>
  <conditionalFormatting sqref="L38">
    <cfRule type="cellIs" dxfId="1715" priority="1403" operator="equal">
      <formula>"Assessment incomplete"</formula>
    </cfRule>
    <cfRule type="cellIs" dxfId="1714" priority="1404" operator="equal">
      <formula>"Not Reasonably Possible - Acceptable"</formula>
    </cfRule>
    <cfRule type="cellIs" dxfId="1713" priority="1405" operator="equal">
      <formula>"Reasonably Possible - Response Required"</formula>
    </cfRule>
  </conditionalFormatting>
  <conditionalFormatting sqref="F41">
    <cfRule type="cellIs" dxfId="1712" priority="1386" operator="equal">
      <formula>"Input here any additional Quality Risks"</formula>
    </cfRule>
    <cfRule type="containsBlanks" dxfId="1711" priority="1401">
      <formula>LEN(TRIM(F41))=0</formula>
    </cfRule>
    <cfRule type="cellIs" dxfId="1710" priority="1402" operator="notEqual">
      <formula>"Input here any additional Quality Risks"</formula>
    </cfRule>
  </conditionalFormatting>
  <conditionalFormatting sqref="N41">
    <cfRule type="expression" dxfId="1709" priority="1389">
      <formula>$L41=" "</formula>
    </cfRule>
    <cfRule type="expression" dxfId="1708" priority="1394">
      <formula>$L41="Assessment incomplete"</formula>
    </cfRule>
    <cfRule type="expression" dxfId="1707" priority="1395">
      <formula>$L41="Reasonably Possible - Response Required"</formula>
    </cfRule>
    <cfRule type="expression" dxfId="1706" priority="1396">
      <formula>$L41="Not Reasonably Possible - Acceptable"</formula>
    </cfRule>
  </conditionalFormatting>
  <conditionalFormatting sqref="M41">
    <cfRule type="expression" dxfId="1705" priority="1390">
      <formula>$L41=" "</formula>
    </cfRule>
    <cfRule type="expression" dxfId="1704" priority="1391">
      <formula>$L41="Assessment incomplete"</formula>
    </cfRule>
    <cfRule type="expression" dxfId="1703" priority="1392">
      <formula>$L41="Not Reasonably Possible - Acceptable"</formula>
    </cfRule>
    <cfRule type="expression" dxfId="1702" priority="1393">
      <formula>$L41="Reasonably Possible - Response Required"</formula>
    </cfRule>
  </conditionalFormatting>
  <conditionalFormatting sqref="M38">
    <cfRule type="expression" dxfId="1701" priority="1383">
      <formula>$L38="Assessment incomplete"</formula>
    </cfRule>
    <cfRule type="expression" dxfId="1700" priority="1384">
      <formula>$L38="Not Reasonably Possible - Acceptable"</formula>
    </cfRule>
    <cfRule type="expression" dxfId="1699" priority="1385">
      <formula>$L38="Reasonably Possible - Response Required"</formula>
    </cfRule>
  </conditionalFormatting>
  <conditionalFormatting sqref="P38">
    <cfRule type="expression" dxfId="1698" priority="1382">
      <formula>$L38="Assessment incomplete"</formula>
    </cfRule>
  </conditionalFormatting>
  <conditionalFormatting sqref="P41">
    <cfRule type="expression" dxfId="1697" priority="1381">
      <formula>$L41=" "</formula>
    </cfRule>
  </conditionalFormatting>
  <conditionalFormatting sqref="H38 H41">
    <cfRule type="cellIs" dxfId="1696" priority="1376" operator="equal">
      <formula>"Very Low"</formula>
    </cfRule>
    <cfRule type="cellIs" dxfId="1695" priority="1377" operator="equal">
      <formula>"Low"</formula>
    </cfRule>
    <cfRule type="cellIs" dxfId="1694" priority="1378" operator="equal">
      <formula>"Moderate"</formula>
    </cfRule>
    <cfRule type="cellIs" dxfId="1693" priority="1379" operator="equal">
      <formula>"Very High"</formula>
    </cfRule>
    <cfRule type="cellIs" dxfId="1692" priority="1380" operator="equal">
      <formula>"High"</formula>
    </cfRule>
  </conditionalFormatting>
  <conditionalFormatting sqref="G38 G41">
    <cfRule type="cellIs" dxfId="1691" priority="1371" operator="equal">
      <formula>"Very High"</formula>
    </cfRule>
    <cfRule type="cellIs" dxfId="1690" priority="1372" operator="equal">
      <formula>"High"</formula>
    </cfRule>
    <cfRule type="cellIs" dxfId="1689" priority="1373" operator="equal">
      <formula>"Moderate"</formula>
    </cfRule>
    <cfRule type="cellIs" dxfId="1688" priority="1374" operator="equal">
      <formula>"Low"</formula>
    </cfRule>
    <cfRule type="cellIs" dxfId="1687" priority="1375" operator="equal">
      <formula>"Very Low"</formula>
    </cfRule>
  </conditionalFormatting>
  <conditionalFormatting sqref="O38">
    <cfRule type="expression" dxfId="1686" priority="1368">
      <formula>$L38="Assessment incomplete"</formula>
    </cfRule>
    <cfRule type="expression" dxfId="1685" priority="1369">
      <formula>$L38="Reasonably Possible - Response Required"</formula>
    </cfRule>
    <cfRule type="expression" dxfId="1684" priority="1370">
      <formula>$L38="Not Reasonably Possible - Acceptable"</formula>
    </cfRule>
  </conditionalFormatting>
  <conditionalFormatting sqref="O41">
    <cfRule type="expression" dxfId="1683" priority="1365">
      <formula>$L41=" "</formula>
    </cfRule>
    <cfRule type="expression" dxfId="1682" priority="1366">
      <formula>$L41="Reasonably Possible - Response Required"</formula>
    </cfRule>
    <cfRule type="expression" dxfId="1681" priority="1367">
      <formula>$L41="Not Reasonably Possible - Acceptable"</formula>
    </cfRule>
  </conditionalFormatting>
  <conditionalFormatting sqref="G42">
    <cfRule type="cellIs" dxfId="1680" priority="1360" operator="equal">
      <formula>"Very High"</formula>
    </cfRule>
    <cfRule type="cellIs" dxfId="1679" priority="1361" operator="equal">
      <formula>"High"</formula>
    </cfRule>
    <cfRule type="cellIs" dxfId="1678" priority="1362" operator="equal">
      <formula>"Moderate"</formula>
    </cfRule>
    <cfRule type="cellIs" dxfId="1677" priority="1363" operator="equal">
      <formula>"Low"</formula>
    </cfRule>
    <cfRule type="cellIs" dxfId="1676" priority="1364" operator="equal">
      <formula>"Very Low"</formula>
    </cfRule>
  </conditionalFormatting>
  <conditionalFormatting sqref="H42">
    <cfRule type="cellIs" dxfId="1675" priority="1355" operator="equal">
      <formula>"Very Low"</formula>
    </cfRule>
    <cfRule type="cellIs" dxfId="1674" priority="1356" operator="equal">
      <formula>"Low"</formula>
    </cfRule>
    <cfRule type="cellIs" dxfId="1673" priority="1357" operator="equal">
      <formula>"Moderate"</formula>
    </cfRule>
    <cfRule type="cellIs" dxfId="1672" priority="1358" operator="equal">
      <formula>"Very High"</formula>
    </cfRule>
    <cfRule type="cellIs" dxfId="1671" priority="1359" operator="equal">
      <formula>"High"</formula>
    </cfRule>
  </conditionalFormatting>
  <conditionalFormatting sqref="L49">
    <cfRule type="cellIs" dxfId="1670" priority="1344" operator="equal">
      <formula>" "</formula>
    </cfRule>
    <cfRule type="cellIs" dxfId="1669" priority="1353" operator="equal">
      <formula>"Not Reasonably Possible - Acceptable"</formula>
    </cfRule>
    <cfRule type="cellIs" dxfId="1668" priority="1354" operator="equal">
      <formula>"Reasonably Possible - Response Required"</formula>
    </cfRule>
  </conditionalFormatting>
  <conditionalFormatting sqref="L43">
    <cfRule type="cellIs" dxfId="1667" priority="1350" operator="equal">
      <formula>"Assessment incomplete"</formula>
    </cfRule>
    <cfRule type="cellIs" dxfId="1666" priority="1351" operator="equal">
      <formula>"Not Reasonably Possible - Acceptable"</formula>
    </cfRule>
    <cfRule type="cellIs" dxfId="1665" priority="1352" operator="equal">
      <formula>"Reasonably Possible - Response Required"</formula>
    </cfRule>
  </conditionalFormatting>
  <conditionalFormatting sqref="F49">
    <cfRule type="cellIs" dxfId="1664" priority="1333" operator="equal">
      <formula>"Input here any additional Quality Risks"</formula>
    </cfRule>
    <cfRule type="containsBlanks" dxfId="1663" priority="1348">
      <formula>LEN(TRIM(F49))=0</formula>
    </cfRule>
    <cfRule type="cellIs" dxfId="1662" priority="1349" operator="notEqual">
      <formula>"Input here any additional Quality Risks"</formula>
    </cfRule>
  </conditionalFormatting>
  <conditionalFormatting sqref="N49">
    <cfRule type="expression" dxfId="1661" priority="1336">
      <formula>$L49=" "</formula>
    </cfRule>
    <cfRule type="expression" dxfId="1660" priority="1341">
      <formula>$L49="Assessment incomplete"</formula>
    </cfRule>
    <cfRule type="expression" dxfId="1659" priority="1342">
      <formula>$L49="Reasonably Possible - Response Required"</formula>
    </cfRule>
    <cfRule type="expression" dxfId="1658" priority="1343">
      <formula>$L49="Not Reasonably Possible - Acceptable"</formula>
    </cfRule>
  </conditionalFormatting>
  <conditionalFormatting sqref="M49">
    <cfRule type="expression" dxfId="1657" priority="1337">
      <formula>$L49=" "</formula>
    </cfRule>
    <cfRule type="expression" dxfId="1656" priority="1338">
      <formula>$L49="Assessment incomplete"</formula>
    </cfRule>
    <cfRule type="expression" dxfId="1655" priority="1339">
      <formula>$L49="Not Reasonably Possible - Acceptable"</formula>
    </cfRule>
    <cfRule type="expression" dxfId="1654" priority="1340">
      <formula>$L49="Reasonably Possible - Response Required"</formula>
    </cfRule>
  </conditionalFormatting>
  <conditionalFormatting sqref="M43">
    <cfRule type="expression" dxfId="1653" priority="1330">
      <formula>$L43="Assessment incomplete"</formula>
    </cfRule>
    <cfRule type="expression" dxfId="1652" priority="1331">
      <formula>$L43="Not Reasonably Possible - Acceptable"</formula>
    </cfRule>
    <cfRule type="expression" dxfId="1651" priority="1332">
      <formula>$L43="Reasonably Possible - Response Required"</formula>
    </cfRule>
  </conditionalFormatting>
  <conditionalFormatting sqref="P43">
    <cfRule type="expression" dxfId="1650" priority="1329">
      <formula>$L43="Assessment incomplete"</formula>
    </cfRule>
  </conditionalFormatting>
  <conditionalFormatting sqref="P49">
    <cfRule type="expression" dxfId="1649" priority="1328">
      <formula>$L49=" "</formula>
    </cfRule>
  </conditionalFormatting>
  <conditionalFormatting sqref="H43 H49">
    <cfRule type="cellIs" dxfId="1648" priority="1323" operator="equal">
      <formula>"Very Low"</formula>
    </cfRule>
    <cfRule type="cellIs" dxfId="1647" priority="1324" operator="equal">
      <formula>"Low"</formula>
    </cfRule>
    <cfRule type="cellIs" dxfId="1646" priority="1325" operator="equal">
      <formula>"Moderate"</formula>
    </cfRule>
    <cfRule type="cellIs" dxfId="1645" priority="1326" operator="equal">
      <formula>"Very High"</formula>
    </cfRule>
    <cfRule type="cellIs" dxfId="1644" priority="1327" operator="equal">
      <formula>"High"</formula>
    </cfRule>
  </conditionalFormatting>
  <conditionalFormatting sqref="G43 G49">
    <cfRule type="cellIs" dxfId="1643" priority="1318" operator="equal">
      <formula>"Very High"</formula>
    </cfRule>
    <cfRule type="cellIs" dxfId="1642" priority="1319" operator="equal">
      <formula>"High"</formula>
    </cfRule>
    <cfRule type="cellIs" dxfId="1641" priority="1320" operator="equal">
      <formula>"Moderate"</formula>
    </cfRule>
    <cfRule type="cellIs" dxfId="1640" priority="1321" operator="equal">
      <formula>"Low"</formula>
    </cfRule>
    <cfRule type="cellIs" dxfId="1639" priority="1322" operator="equal">
      <formula>"Very Low"</formula>
    </cfRule>
  </conditionalFormatting>
  <conditionalFormatting sqref="O43">
    <cfRule type="expression" dxfId="1638" priority="1315">
      <formula>$L43="Assessment incomplete"</formula>
    </cfRule>
    <cfRule type="expression" dxfId="1637" priority="1316">
      <formula>$L43="Reasonably Possible - Response Required"</formula>
    </cfRule>
    <cfRule type="expression" dxfId="1636" priority="1317">
      <formula>$L43="Not Reasonably Possible - Acceptable"</formula>
    </cfRule>
  </conditionalFormatting>
  <conditionalFormatting sqref="O49">
    <cfRule type="expression" dxfId="1635" priority="1312">
      <formula>$L49=" "</formula>
    </cfRule>
    <cfRule type="expression" dxfId="1634" priority="1313">
      <formula>$L49="Reasonably Possible - Response Required"</formula>
    </cfRule>
    <cfRule type="expression" dxfId="1633" priority="1314">
      <formula>$L49="Not Reasonably Possible - Acceptable"</formula>
    </cfRule>
  </conditionalFormatting>
  <conditionalFormatting sqref="G50">
    <cfRule type="cellIs" dxfId="1632" priority="1307" operator="equal">
      <formula>"Very High"</formula>
    </cfRule>
    <cfRule type="cellIs" dxfId="1631" priority="1308" operator="equal">
      <formula>"High"</formula>
    </cfRule>
    <cfRule type="cellIs" dxfId="1630" priority="1309" operator="equal">
      <formula>"Moderate"</formula>
    </cfRule>
    <cfRule type="cellIs" dxfId="1629" priority="1310" operator="equal">
      <formula>"Low"</formula>
    </cfRule>
    <cfRule type="cellIs" dxfId="1628" priority="1311" operator="equal">
      <formula>"Very Low"</formula>
    </cfRule>
  </conditionalFormatting>
  <conditionalFormatting sqref="H50">
    <cfRule type="cellIs" dxfId="1627" priority="1302" operator="equal">
      <formula>"Very Low"</formula>
    </cfRule>
    <cfRule type="cellIs" dxfId="1626" priority="1303" operator="equal">
      <formula>"Low"</formula>
    </cfRule>
    <cfRule type="cellIs" dxfId="1625" priority="1304" operator="equal">
      <formula>"Moderate"</formula>
    </cfRule>
    <cfRule type="cellIs" dxfId="1624" priority="1305" operator="equal">
      <formula>"Very High"</formula>
    </cfRule>
    <cfRule type="cellIs" dxfId="1623" priority="1306" operator="equal">
      <formula>"High"</formula>
    </cfRule>
  </conditionalFormatting>
  <conditionalFormatting sqref="H14">
    <cfRule type="cellIs" dxfId="1622" priority="1297" operator="equal">
      <formula>"Very Low"</formula>
    </cfRule>
    <cfRule type="cellIs" dxfId="1621" priority="1298" operator="equal">
      <formula>"Low"</formula>
    </cfRule>
    <cfRule type="cellIs" dxfId="1620" priority="1299" operator="equal">
      <formula>"Moderate"</formula>
    </cfRule>
    <cfRule type="cellIs" dxfId="1619" priority="1300" operator="equal">
      <formula>"Very High"</formula>
    </cfRule>
    <cfRule type="cellIs" dxfId="1618" priority="1301" operator="equal">
      <formula>"High"</formula>
    </cfRule>
  </conditionalFormatting>
  <conditionalFormatting sqref="G14">
    <cfRule type="cellIs" dxfId="1617" priority="1292" operator="equal">
      <formula>"Very High"</formula>
    </cfRule>
    <cfRule type="cellIs" dxfId="1616" priority="1293" operator="equal">
      <formula>"High"</formula>
    </cfRule>
    <cfRule type="cellIs" dxfId="1615" priority="1294" operator="equal">
      <formula>"Moderate"</formula>
    </cfRule>
    <cfRule type="cellIs" dxfId="1614" priority="1295" operator="equal">
      <formula>"Low"</formula>
    </cfRule>
    <cfRule type="cellIs" dxfId="1613" priority="1296" operator="equal">
      <formula>"Very Low"</formula>
    </cfRule>
  </conditionalFormatting>
  <conditionalFormatting sqref="L14">
    <cfRule type="cellIs" dxfId="1612" priority="1289" operator="equal">
      <formula>"Assessment incomplete"</formula>
    </cfRule>
    <cfRule type="cellIs" dxfId="1611" priority="1290" operator="equal">
      <formula>"Not Reasonably Possible - Acceptable"</formula>
    </cfRule>
    <cfRule type="cellIs" dxfId="1610" priority="1291" operator="equal">
      <formula>"Reasonably Possible - Response Required"</formula>
    </cfRule>
  </conditionalFormatting>
  <conditionalFormatting sqref="M14">
    <cfRule type="expression" dxfId="1609" priority="1282">
      <formula>$L14="Assessment incomplete"</formula>
    </cfRule>
    <cfRule type="expression" dxfId="1608" priority="1283">
      <formula>$L14="Not Reasonably Possible - Acceptable"</formula>
    </cfRule>
    <cfRule type="expression" dxfId="1607" priority="1284">
      <formula>$L14="Reasonably Possible - Response Required"</formula>
    </cfRule>
  </conditionalFormatting>
  <conditionalFormatting sqref="P14">
    <cfRule type="expression" dxfId="1606" priority="1281">
      <formula>$L14="Assessment incomplete"</formula>
    </cfRule>
  </conditionalFormatting>
  <conditionalFormatting sqref="O14">
    <cfRule type="expression" dxfId="1605" priority="1278">
      <formula>$L14="Assessment incomplete"</formula>
    </cfRule>
    <cfRule type="expression" dxfId="1604" priority="1279">
      <formula>$L14="Reasonably Possible - Response Required"</formula>
    </cfRule>
    <cfRule type="expression" dxfId="1603" priority="1280">
      <formula>$L14="Not Reasonably Possible - Acceptable"</formula>
    </cfRule>
  </conditionalFormatting>
  <conditionalFormatting sqref="H15">
    <cfRule type="cellIs" dxfId="1602" priority="1273" operator="equal">
      <formula>"Very Low"</formula>
    </cfRule>
    <cfRule type="cellIs" dxfId="1601" priority="1274" operator="equal">
      <formula>"Low"</formula>
    </cfRule>
    <cfRule type="cellIs" dxfId="1600" priority="1275" operator="equal">
      <formula>"Moderate"</formula>
    </cfRule>
    <cfRule type="cellIs" dxfId="1599" priority="1276" operator="equal">
      <formula>"Very High"</formula>
    </cfRule>
    <cfRule type="cellIs" dxfId="1598" priority="1277" operator="equal">
      <formula>"High"</formula>
    </cfRule>
  </conditionalFormatting>
  <conditionalFormatting sqref="G15">
    <cfRule type="cellIs" dxfId="1597" priority="1268" operator="equal">
      <formula>"Very High"</formula>
    </cfRule>
    <cfRule type="cellIs" dxfId="1596" priority="1269" operator="equal">
      <formula>"High"</formula>
    </cfRule>
    <cfRule type="cellIs" dxfId="1595" priority="1270" operator="equal">
      <formula>"Moderate"</formula>
    </cfRule>
    <cfRule type="cellIs" dxfId="1594" priority="1271" operator="equal">
      <formula>"Low"</formula>
    </cfRule>
    <cfRule type="cellIs" dxfId="1593" priority="1272" operator="equal">
      <formula>"Very Low"</formula>
    </cfRule>
  </conditionalFormatting>
  <conditionalFormatting sqref="L15">
    <cfRule type="cellIs" dxfId="1592" priority="1265" operator="equal">
      <formula>"Assessment incomplete"</formula>
    </cfRule>
    <cfRule type="cellIs" dxfId="1591" priority="1266" operator="equal">
      <formula>"Not Reasonably Possible - Acceptable"</formula>
    </cfRule>
    <cfRule type="cellIs" dxfId="1590" priority="1267" operator="equal">
      <formula>"Reasonably Possible - Response Required"</formula>
    </cfRule>
  </conditionalFormatting>
  <conditionalFormatting sqref="M15">
    <cfRule type="expression" dxfId="1589" priority="1258">
      <formula>$L15="Assessment incomplete"</formula>
    </cfRule>
    <cfRule type="expression" dxfId="1588" priority="1259">
      <formula>$L15="Not Reasonably Possible - Acceptable"</formula>
    </cfRule>
    <cfRule type="expression" dxfId="1587" priority="1260">
      <formula>$L15="Reasonably Possible - Response Required"</formula>
    </cfRule>
  </conditionalFormatting>
  <conditionalFormatting sqref="P15">
    <cfRule type="expression" dxfId="1586" priority="1257">
      <formula>$L15="Assessment incomplete"</formula>
    </cfRule>
  </conditionalFormatting>
  <conditionalFormatting sqref="O15">
    <cfRule type="expression" dxfId="1585" priority="1254">
      <formula>$L15="Assessment incomplete"</formula>
    </cfRule>
    <cfRule type="expression" dxfId="1584" priority="1255">
      <formula>$L15="Reasonably Possible - Response Required"</formula>
    </cfRule>
    <cfRule type="expression" dxfId="1583" priority="1256">
      <formula>$L15="Not Reasonably Possible - Acceptable"</formula>
    </cfRule>
  </conditionalFormatting>
  <conditionalFormatting sqref="H19">
    <cfRule type="cellIs" dxfId="1582" priority="1249" operator="equal">
      <formula>"Very Low"</formula>
    </cfRule>
    <cfRule type="cellIs" dxfId="1581" priority="1250" operator="equal">
      <formula>"Low"</formula>
    </cfRule>
    <cfRule type="cellIs" dxfId="1580" priority="1251" operator="equal">
      <formula>"Moderate"</formula>
    </cfRule>
    <cfRule type="cellIs" dxfId="1579" priority="1252" operator="equal">
      <formula>"Very High"</formula>
    </cfRule>
    <cfRule type="cellIs" dxfId="1578" priority="1253" operator="equal">
      <formula>"High"</formula>
    </cfRule>
  </conditionalFormatting>
  <conditionalFormatting sqref="G19">
    <cfRule type="cellIs" dxfId="1577" priority="1244" operator="equal">
      <formula>"Very High"</formula>
    </cfRule>
    <cfRule type="cellIs" dxfId="1576" priority="1245" operator="equal">
      <formula>"High"</formula>
    </cfRule>
    <cfRule type="cellIs" dxfId="1575" priority="1246" operator="equal">
      <formula>"Moderate"</formula>
    </cfRule>
    <cfRule type="cellIs" dxfId="1574" priority="1247" operator="equal">
      <formula>"Low"</formula>
    </cfRule>
    <cfRule type="cellIs" dxfId="1573" priority="1248" operator="equal">
      <formula>"Very Low"</formula>
    </cfRule>
  </conditionalFormatting>
  <conditionalFormatting sqref="L19">
    <cfRule type="cellIs" dxfId="1572" priority="1241" operator="equal">
      <formula>"Assessment incomplete"</formula>
    </cfRule>
    <cfRule type="cellIs" dxfId="1571" priority="1242" operator="equal">
      <formula>"Not Reasonably Possible - Acceptable"</formula>
    </cfRule>
    <cfRule type="cellIs" dxfId="1570" priority="1243" operator="equal">
      <formula>"Reasonably Possible - Response Required"</formula>
    </cfRule>
  </conditionalFormatting>
  <conditionalFormatting sqref="M19">
    <cfRule type="expression" dxfId="1569" priority="1234">
      <formula>$L19="Assessment incomplete"</formula>
    </cfRule>
    <cfRule type="expression" dxfId="1568" priority="1235">
      <formula>$L19="Not Reasonably Possible - Acceptable"</formula>
    </cfRule>
    <cfRule type="expression" dxfId="1567" priority="1236">
      <formula>$L19="Reasonably Possible - Response Required"</formula>
    </cfRule>
  </conditionalFormatting>
  <conditionalFormatting sqref="P19">
    <cfRule type="expression" dxfId="1566" priority="1233">
      <formula>$L19="Assessment incomplete"</formula>
    </cfRule>
  </conditionalFormatting>
  <conditionalFormatting sqref="O19">
    <cfRule type="expression" dxfId="1565" priority="1230">
      <formula>$L19="Assessment incomplete"</formula>
    </cfRule>
    <cfRule type="expression" dxfId="1564" priority="1231">
      <formula>$L19="Reasonably Possible - Response Required"</formula>
    </cfRule>
    <cfRule type="expression" dxfId="1563" priority="1232">
      <formula>$L19="Not Reasonably Possible - Acceptable"</formula>
    </cfRule>
  </conditionalFormatting>
  <conditionalFormatting sqref="H22">
    <cfRule type="cellIs" dxfId="1562" priority="1225" operator="equal">
      <formula>"Very Low"</formula>
    </cfRule>
    <cfRule type="cellIs" dxfId="1561" priority="1226" operator="equal">
      <formula>"Low"</formula>
    </cfRule>
    <cfRule type="cellIs" dxfId="1560" priority="1227" operator="equal">
      <formula>"Moderate"</formula>
    </cfRule>
    <cfRule type="cellIs" dxfId="1559" priority="1228" operator="equal">
      <formula>"Very High"</formula>
    </cfRule>
    <cfRule type="cellIs" dxfId="1558" priority="1229" operator="equal">
      <formula>"High"</formula>
    </cfRule>
  </conditionalFormatting>
  <conditionalFormatting sqref="G22">
    <cfRule type="cellIs" dxfId="1557" priority="1220" operator="equal">
      <formula>"Very High"</formula>
    </cfRule>
    <cfRule type="cellIs" dxfId="1556" priority="1221" operator="equal">
      <formula>"High"</formula>
    </cfRule>
    <cfRule type="cellIs" dxfId="1555" priority="1222" operator="equal">
      <formula>"Moderate"</formula>
    </cfRule>
    <cfRule type="cellIs" dxfId="1554" priority="1223" operator="equal">
      <formula>"Low"</formula>
    </cfRule>
    <cfRule type="cellIs" dxfId="1553" priority="1224" operator="equal">
      <formula>"Very Low"</formula>
    </cfRule>
  </conditionalFormatting>
  <conditionalFormatting sqref="L22">
    <cfRule type="cellIs" dxfId="1552" priority="1217" operator="equal">
      <formula>"Assessment incomplete"</formula>
    </cfRule>
    <cfRule type="cellIs" dxfId="1551" priority="1218" operator="equal">
      <formula>"Not Reasonably Possible - Acceptable"</formula>
    </cfRule>
    <cfRule type="cellIs" dxfId="1550" priority="1219" operator="equal">
      <formula>"Reasonably Possible - Response Required"</formula>
    </cfRule>
  </conditionalFormatting>
  <conditionalFormatting sqref="M22">
    <cfRule type="expression" dxfId="1549" priority="1210">
      <formula>$L22="Assessment incomplete"</formula>
    </cfRule>
    <cfRule type="expression" dxfId="1548" priority="1211">
      <formula>$L22="Not Reasonably Possible - Acceptable"</formula>
    </cfRule>
    <cfRule type="expression" dxfId="1547" priority="1212">
      <formula>$L22="Reasonably Possible - Response Required"</formula>
    </cfRule>
  </conditionalFormatting>
  <conditionalFormatting sqref="P22">
    <cfRule type="expression" dxfId="1546" priority="1209">
      <formula>$L22="Assessment incomplete"</formula>
    </cfRule>
  </conditionalFormatting>
  <conditionalFormatting sqref="O22">
    <cfRule type="expression" dxfId="1545" priority="1206">
      <formula>$L22="Assessment incomplete"</formula>
    </cfRule>
    <cfRule type="expression" dxfId="1544" priority="1207">
      <formula>$L22="Reasonably Possible - Response Required"</formula>
    </cfRule>
    <cfRule type="expression" dxfId="1543" priority="1208">
      <formula>$L22="Not Reasonably Possible - Acceptable"</formula>
    </cfRule>
  </conditionalFormatting>
  <conditionalFormatting sqref="H25">
    <cfRule type="cellIs" dxfId="1542" priority="1201" operator="equal">
      <formula>"Very Low"</formula>
    </cfRule>
    <cfRule type="cellIs" dxfId="1541" priority="1202" operator="equal">
      <formula>"Low"</formula>
    </cfRule>
    <cfRule type="cellIs" dxfId="1540" priority="1203" operator="equal">
      <formula>"Moderate"</formula>
    </cfRule>
    <cfRule type="cellIs" dxfId="1539" priority="1204" operator="equal">
      <formula>"Very High"</formula>
    </cfRule>
    <cfRule type="cellIs" dxfId="1538" priority="1205" operator="equal">
      <formula>"High"</formula>
    </cfRule>
  </conditionalFormatting>
  <conditionalFormatting sqref="G25">
    <cfRule type="cellIs" dxfId="1537" priority="1196" operator="equal">
      <formula>"Very High"</formula>
    </cfRule>
    <cfRule type="cellIs" dxfId="1536" priority="1197" operator="equal">
      <formula>"High"</formula>
    </cfRule>
    <cfRule type="cellIs" dxfId="1535" priority="1198" operator="equal">
      <formula>"Moderate"</formula>
    </cfRule>
    <cfRule type="cellIs" dxfId="1534" priority="1199" operator="equal">
      <formula>"Low"</formula>
    </cfRule>
    <cfRule type="cellIs" dxfId="1533" priority="1200" operator="equal">
      <formula>"Very Low"</formula>
    </cfRule>
  </conditionalFormatting>
  <conditionalFormatting sqref="L25">
    <cfRule type="cellIs" dxfId="1532" priority="1193" operator="equal">
      <formula>"Assessment incomplete"</formula>
    </cfRule>
    <cfRule type="cellIs" dxfId="1531" priority="1194" operator="equal">
      <formula>"Not Reasonably Possible - Acceptable"</formula>
    </cfRule>
    <cfRule type="cellIs" dxfId="1530" priority="1195" operator="equal">
      <formula>"Reasonably Possible - Response Required"</formula>
    </cfRule>
  </conditionalFormatting>
  <conditionalFormatting sqref="M25">
    <cfRule type="expression" dxfId="1529" priority="1186">
      <formula>$L25="Assessment incomplete"</formula>
    </cfRule>
    <cfRule type="expression" dxfId="1528" priority="1187">
      <formula>$L25="Not Reasonably Possible - Acceptable"</formula>
    </cfRule>
    <cfRule type="expression" dxfId="1527" priority="1188">
      <formula>$L25="Reasonably Possible - Response Required"</formula>
    </cfRule>
  </conditionalFormatting>
  <conditionalFormatting sqref="P25">
    <cfRule type="expression" dxfId="1526" priority="1185">
      <formula>$L25="Assessment incomplete"</formula>
    </cfRule>
  </conditionalFormatting>
  <conditionalFormatting sqref="O25">
    <cfRule type="expression" dxfId="1525" priority="1182">
      <formula>$L25="Assessment incomplete"</formula>
    </cfRule>
    <cfRule type="expression" dxfId="1524" priority="1183">
      <formula>$L25="Reasonably Possible - Response Required"</formula>
    </cfRule>
    <cfRule type="expression" dxfId="1523" priority="1184">
      <formula>$L25="Not Reasonably Possible - Acceptable"</formula>
    </cfRule>
  </conditionalFormatting>
  <conditionalFormatting sqref="L33">
    <cfRule type="cellIs" dxfId="1522" priority="1179" operator="equal">
      <formula>"Assessment incomplete"</formula>
    </cfRule>
    <cfRule type="cellIs" dxfId="1521" priority="1180" operator="equal">
      <formula>"Not Reasonably Possible - Acceptable"</formula>
    </cfRule>
    <cfRule type="cellIs" dxfId="1520" priority="1181" operator="equal">
      <formula>"Reasonably Possible - Response Required"</formula>
    </cfRule>
  </conditionalFormatting>
  <conditionalFormatting sqref="M33">
    <cfRule type="expression" dxfId="1519" priority="1172">
      <formula>$L33="Assessment incomplete"</formula>
    </cfRule>
    <cfRule type="expression" dxfId="1518" priority="1173">
      <formula>$L33="Not Reasonably Possible - Acceptable"</formula>
    </cfRule>
    <cfRule type="expression" dxfId="1517" priority="1174">
      <formula>$L33="Reasonably Possible - Response Required"</formula>
    </cfRule>
  </conditionalFormatting>
  <conditionalFormatting sqref="P33">
    <cfRule type="expression" dxfId="1516" priority="1171">
      <formula>$L33="Assessment incomplete"</formula>
    </cfRule>
  </conditionalFormatting>
  <conditionalFormatting sqref="H33">
    <cfRule type="cellIs" dxfId="1515" priority="1166" operator="equal">
      <formula>"Very Low"</formula>
    </cfRule>
    <cfRule type="cellIs" dxfId="1514" priority="1167" operator="equal">
      <formula>"Low"</formula>
    </cfRule>
    <cfRule type="cellIs" dxfId="1513" priority="1168" operator="equal">
      <formula>"Moderate"</formula>
    </cfRule>
    <cfRule type="cellIs" dxfId="1512" priority="1169" operator="equal">
      <formula>"Very High"</formula>
    </cfRule>
    <cfRule type="cellIs" dxfId="1511" priority="1170" operator="equal">
      <formula>"High"</formula>
    </cfRule>
  </conditionalFormatting>
  <conditionalFormatting sqref="G33">
    <cfRule type="cellIs" dxfId="1510" priority="1161" operator="equal">
      <formula>"Very High"</formula>
    </cfRule>
    <cfRule type="cellIs" dxfId="1509" priority="1162" operator="equal">
      <formula>"High"</formula>
    </cfRule>
    <cfRule type="cellIs" dxfId="1508" priority="1163" operator="equal">
      <formula>"Moderate"</formula>
    </cfRule>
    <cfRule type="cellIs" dxfId="1507" priority="1164" operator="equal">
      <formula>"Low"</formula>
    </cfRule>
    <cfRule type="cellIs" dxfId="1506" priority="1165" operator="equal">
      <formula>"Very Low"</formula>
    </cfRule>
  </conditionalFormatting>
  <conditionalFormatting sqref="O33">
    <cfRule type="expression" dxfId="1505" priority="1158">
      <formula>$L33="Assessment incomplete"</formula>
    </cfRule>
    <cfRule type="expression" dxfId="1504" priority="1159">
      <formula>$L33="Reasonably Possible - Response Required"</formula>
    </cfRule>
    <cfRule type="expression" dxfId="1503" priority="1160">
      <formula>$L33="Not Reasonably Possible - Acceptable"</formula>
    </cfRule>
  </conditionalFormatting>
  <conditionalFormatting sqref="L34">
    <cfRule type="cellIs" dxfId="1502" priority="1155" operator="equal">
      <formula>"Assessment incomplete"</formula>
    </cfRule>
    <cfRule type="cellIs" dxfId="1501" priority="1156" operator="equal">
      <formula>"Not Reasonably Possible - Acceptable"</formula>
    </cfRule>
    <cfRule type="cellIs" dxfId="1500" priority="1157" operator="equal">
      <formula>"Reasonably Possible - Response Required"</formula>
    </cfRule>
  </conditionalFormatting>
  <conditionalFormatting sqref="M34">
    <cfRule type="expression" dxfId="1499" priority="1148">
      <formula>$L34="Assessment incomplete"</formula>
    </cfRule>
    <cfRule type="expression" dxfId="1498" priority="1149">
      <formula>$L34="Not Reasonably Possible - Acceptable"</formula>
    </cfRule>
    <cfRule type="expression" dxfId="1497" priority="1150">
      <formula>$L34="Reasonably Possible - Response Required"</formula>
    </cfRule>
  </conditionalFormatting>
  <conditionalFormatting sqref="P34">
    <cfRule type="expression" dxfId="1496" priority="1147">
      <formula>$L34="Assessment incomplete"</formula>
    </cfRule>
  </conditionalFormatting>
  <conditionalFormatting sqref="H34">
    <cfRule type="cellIs" dxfId="1495" priority="1142" operator="equal">
      <formula>"Very Low"</formula>
    </cfRule>
    <cfRule type="cellIs" dxfId="1494" priority="1143" operator="equal">
      <formula>"Low"</formula>
    </cfRule>
    <cfRule type="cellIs" dxfId="1493" priority="1144" operator="equal">
      <formula>"Moderate"</formula>
    </cfRule>
    <cfRule type="cellIs" dxfId="1492" priority="1145" operator="equal">
      <formula>"Very High"</formula>
    </cfRule>
    <cfRule type="cellIs" dxfId="1491" priority="1146" operator="equal">
      <formula>"High"</formula>
    </cfRule>
  </conditionalFormatting>
  <conditionalFormatting sqref="G34">
    <cfRule type="cellIs" dxfId="1490" priority="1137" operator="equal">
      <formula>"Very High"</formula>
    </cfRule>
    <cfRule type="cellIs" dxfId="1489" priority="1138" operator="equal">
      <formula>"High"</formula>
    </cfRule>
    <cfRule type="cellIs" dxfId="1488" priority="1139" operator="equal">
      <formula>"Moderate"</formula>
    </cfRule>
    <cfRule type="cellIs" dxfId="1487" priority="1140" operator="equal">
      <formula>"Low"</formula>
    </cfRule>
    <cfRule type="cellIs" dxfId="1486" priority="1141" operator="equal">
      <formula>"Very Low"</formula>
    </cfRule>
  </conditionalFormatting>
  <conditionalFormatting sqref="O34">
    <cfRule type="expression" dxfId="1485" priority="1134">
      <formula>$L34="Assessment incomplete"</formula>
    </cfRule>
    <cfRule type="expression" dxfId="1484" priority="1135">
      <formula>$L34="Reasonably Possible - Response Required"</formula>
    </cfRule>
    <cfRule type="expression" dxfId="1483" priority="1136">
      <formula>$L34="Not Reasonably Possible - Acceptable"</formula>
    </cfRule>
  </conditionalFormatting>
  <conditionalFormatting sqref="L35">
    <cfRule type="cellIs" dxfId="1482" priority="1131" operator="equal">
      <formula>"Assessment incomplete"</formula>
    </cfRule>
    <cfRule type="cellIs" dxfId="1481" priority="1132" operator="equal">
      <formula>"Not Reasonably Possible - Acceptable"</formula>
    </cfRule>
    <cfRule type="cellIs" dxfId="1480" priority="1133" operator="equal">
      <formula>"Reasonably Possible - Response Required"</formula>
    </cfRule>
  </conditionalFormatting>
  <conditionalFormatting sqref="M35">
    <cfRule type="expression" dxfId="1479" priority="1124">
      <formula>$L35="Assessment incomplete"</formula>
    </cfRule>
    <cfRule type="expression" dxfId="1478" priority="1125">
      <formula>$L35="Not Reasonably Possible - Acceptable"</formula>
    </cfRule>
    <cfRule type="expression" dxfId="1477" priority="1126">
      <formula>$L35="Reasonably Possible - Response Required"</formula>
    </cfRule>
  </conditionalFormatting>
  <conditionalFormatting sqref="P35">
    <cfRule type="expression" dxfId="1476" priority="1123">
      <formula>$L35="Assessment incomplete"</formula>
    </cfRule>
  </conditionalFormatting>
  <conditionalFormatting sqref="H35">
    <cfRule type="cellIs" dxfId="1475" priority="1118" operator="equal">
      <formula>"Very Low"</formula>
    </cfRule>
    <cfRule type="cellIs" dxfId="1474" priority="1119" operator="equal">
      <formula>"Low"</formula>
    </cfRule>
    <cfRule type="cellIs" dxfId="1473" priority="1120" operator="equal">
      <formula>"Moderate"</formula>
    </cfRule>
    <cfRule type="cellIs" dxfId="1472" priority="1121" operator="equal">
      <formula>"Very High"</formula>
    </cfRule>
    <cfRule type="cellIs" dxfId="1471" priority="1122" operator="equal">
      <formula>"High"</formula>
    </cfRule>
  </conditionalFormatting>
  <conditionalFormatting sqref="G35">
    <cfRule type="cellIs" dxfId="1470" priority="1113" operator="equal">
      <formula>"Very High"</formula>
    </cfRule>
    <cfRule type="cellIs" dxfId="1469" priority="1114" operator="equal">
      <formula>"High"</formula>
    </cfRule>
    <cfRule type="cellIs" dxfId="1468" priority="1115" operator="equal">
      <formula>"Moderate"</formula>
    </cfRule>
    <cfRule type="cellIs" dxfId="1467" priority="1116" operator="equal">
      <formula>"Low"</formula>
    </cfRule>
    <cfRule type="cellIs" dxfId="1466" priority="1117" operator="equal">
      <formula>"Very Low"</formula>
    </cfRule>
  </conditionalFormatting>
  <conditionalFormatting sqref="O35">
    <cfRule type="expression" dxfId="1465" priority="1110">
      <formula>$L35="Assessment incomplete"</formula>
    </cfRule>
    <cfRule type="expression" dxfId="1464" priority="1111">
      <formula>$L35="Reasonably Possible - Response Required"</formula>
    </cfRule>
    <cfRule type="expression" dxfId="1463" priority="1112">
      <formula>$L35="Not Reasonably Possible - Acceptable"</formula>
    </cfRule>
  </conditionalFormatting>
  <conditionalFormatting sqref="L40">
    <cfRule type="cellIs" dxfId="1462" priority="1107" operator="equal">
      <formula>"Assessment incomplete"</formula>
    </cfRule>
    <cfRule type="cellIs" dxfId="1461" priority="1108" operator="equal">
      <formula>"Not Reasonably Possible - Acceptable"</formula>
    </cfRule>
    <cfRule type="cellIs" dxfId="1460" priority="1109" operator="equal">
      <formula>"Reasonably Possible - Response Required"</formula>
    </cfRule>
  </conditionalFormatting>
  <conditionalFormatting sqref="M40">
    <cfRule type="expression" dxfId="1459" priority="1100">
      <formula>$L40="Assessment incomplete"</formula>
    </cfRule>
    <cfRule type="expression" dxfId="1458" priority="1101">
      <formula>$L40="Not Reasonably Possible - Acceptable"</formula>
    </cfRule>
    <cfRule type="expression" dxfId="1457" priority="1102">
      <formula>$L40="Reasonably Possible - Response Required"</formula>
    </cfRule>
  </conditionalFormatting>
  <conditionalFormatting sqref="P40">
    <cfRule type="expression" dxfId="1456" priority="1099">
      <formula>$L40="Assessment incomplete"</formula>
    </cfRule>
  </conditionalFormatting>
  <conditionalFormatting sqref="H40">
    <cfRule type="cellIs" dxfId="1455" priority="1094" operator="equal">
      <formula>"Very Low"</formula>
    </cfRule>
    <cfRule type="cellIs" dxfId="1454" priority="1095" operator="equal">
      <formula>"Low"</formula>
    </cfRule>
    <cfRule type="cellIs" dxfId="1453" priority="1096" operator="equal">
      <formula>"Moderate"</formula>
    </cfRule>
    <cfRule type="cellIs" dxfId="1452" priority="1097" operator="equal">
      <formula>"Very High"</formula>
    </cfRule>
    <cfRule type="cellIs" dxfId="1451" priority="1098" operator="equal">
      <formula>"High"</formula>
    </cfRule>
  </conditionalFormatting>
  <conditionalFormatting sqref="G40">
    <cfRule type="cellIs" dxfId="1450" priority="1089" operator="equal">
      <formula>"Very High"</formula>
    </cfRule>
    <cfRule type="cellIs" dxfId="1449" priority="1090" operator="equal">
      <formula>"High"</formula>
    </cfRule>
    <cfRule type="cellIs" dxfId="1448" priority="1091" operator="equal">
      <formula>"Moderate"</formula>
    </cfRule>
    <cfRule type="cellIs" dxfId="1447" priority="1092" operator="equal">
      <formula>"Low"</formula>
    </cfRule>
    <cfRule type="cellIs" dxfId="1446" priority="1093" operator="equal">
      <formula>"Very Low"</formula>
    </cfRule>
  </conditionalFormatting>
  <conditionalFormatting sqref="O40">
    <cfRule type="expression" dxfId="1445" priority="1086">
      <formula>$L40="Assessment incomplete"</formula>
    </cfRule>
    <cfRule type="expression" dxfId="1444" priority="1087">
      <formula>$L40="Reasonably Possible - Response Required"</formula>
    </cfRule>
    <cfRule type="expression" dxfId="1443" priority="1088">
      <formula>$L40="Not Reasonably Possible - Acceptable"</formula>
    </cfRule>
  </conditionalFormatting>
  <conditionalFormatting sqref="L44">
    <cfRule type="cellIs" dxfId="1442" priority="1083" operator="equal">
      <formula>"Assessment incomplete"</formula>
    </cfRule>
    <cfRule type="cellIs" dxfId="1441" priority="1084" operator="equal">
      <formula>"Not Reasonably Possible - Acceptable"</formula>
    </cfRule>
    <cfRule type="cellIs" dxfId="1440" priority="1085" operator="equal">
      <formula>"Reasonably Possible - Response Required"</formula>
    </cfRule>
  </conditionalFormatting>
  <conditionalFormatting sqref="M44">
    <cfRule type="expression" dxfId="1439" priority="1076">
      <formula>$L44="Assessment incomplete"</formula>
    </cfRule>
    <cfRule type="expression" dxfId="1438" priority="1077">
      <formula>$L44="Not Reasonably Possible - Acceptable"</formula>
    </cfRule>
    <cfRule type="expression" dxfId="1437" priority="1078">
      <formula>$L44="Reasonably Possible - Response Required"</formula>
    </cfRule>
  </conditionalFormatting>
  <conditionalFormatting sqref="P44">
    <cfRule type="expression" dxfId="1436" priority="1075">
      <formula>$L44="Assessment incomplete"</formula>
    </cfRule>
  </conditionalFormatting>
  <conditionalFormatting sqref="H44">
    <cfRule type="cellIs" dxfId="1435" priority="1070" operator="equal">
      <formula>"Very Low"</formula>
    </cfRule>
    <cfRule type="cellIs" dxfId="1434" priority="1071" operator="equal">
      <formula>"Low"</formula>
    </cfRule>
    <cfRule type="cellIs" dxfId="1433" priority="1072" operator="equal">
      <formula>"Moderate"</formula>
    </cfRule>
    <cfRule type="cellIs" dxfId="1432" priority="1073" operator="equal">
      <formula>"Very High"</formula>
    </cfRule>
    <cfRule type="cellIs" dxfId="1431" priority="1074" operator="equal">
      <formula>"High"</formula>
    </cfRule>
  </conditionalFormatting>
  <conditionalFormatting sqref="G44">
    <cfRule type="cellIs" dxfId="1430" priority="1065" operator="equal">
      <formula>"Very High"</formula>
    </cfRule>
    <cfRule type="cellIs" dxfId="1429" priority="1066" operator="equal">
      <formula>"High"</formula>
    </cfRule>
    <cfRule type="cellIs" dxfId="1428" priority="1067" operator="equal">
      <formula>"Moderate"</formula>
    </cfRule>
    <cfRule type="cellIs" dxfId="1427" priority="1068" operator="equal">
      <formula>"Low"</formula>
    </cfRule>
    <cfRule type="cellIs" dxfId="1426" priority="1069" operator="equal">
      <formula>"Very Low"</formula>
    </cfRule>
  </conditionalFormatting>
  <conditionalFormatting sqref="O44">
    <cfRule type="expression" dxfId="1425" priority="1062">
      <formula>$L44="Assessment incomplete"</formula>
    </cfRule>
    <cfRule type="expression" dxfId="1424" priority="1063">
      <formula>$L44="Reasonably Possible - Response Required"</formula>
    </cfRule>
    <cfRule type="expression" dxfId="1423" priority="1064">
      <formula>$L44="Not Reasonably Possible - Acceptable"</formula>
    </cfRule>
  </conditionalFormatting>
  <conditionalFormatting sqref="L45">
    <cfRule type="cellIs" dxfId="1422" priority="1059" operator="equal">
      <formula>"Assessment incomplete"</formula>
    </cfRule>
    <cfRule type="cellIs" dxfId="1421" priority="1060" operator="equal">
      <formula>"Not Reasonably Possible - Acceptable"</formula>
    </cfRule>
    <cfRule type="cellIs" dxfId="1420" priority="1061" operator="equal">
      <formula>"Reasonably Possible - Response Required"</formula>
    </cfRule>
  </conditionalFormatting>
  <conditionalFormatting sqref="M45">
    <cfRule type="expression" dxfId="1419" priority="1052">
      <formula>$L45="Assessment incomplete"</formula>
    </cfRule>
    <cfRule type="expression" dxfId="1418" priority="1053">
      <formula>$L45="Not Reasonably Possible - Acceptable"</formula>
    </cfRule>
    <cfRule type="expression" dxfId="1417" priority="1054">
      <formula>$L45="Reasonably Possible - Response Required"</formula>
    </cfRule>
  </conditionalFormatting>
  <conditionalFormatting sqref="P45">
    <cfRule type="expression" dxfId="1416" priority="1051">
      <formula>$L45="Assessment incomplete"</formula>
    </cfRule>
  </conditionalFormatting>
  <conditionalFormatting sqref="H45">
    <cfRule type="cellIs" dxfId="1415" priority="1046" operator="equal">
      <formula>"Very Low"</formula>
    </cfRule>
    <cfRule type="cellIs" dxfId="1414" priority="1047" operator="equal">
      <formula>"Low"</formula>
    </cfRule>
    <cfRule type="cellIs" dxfId="1413" priority="1048" operator="equal">
      <formula>"Moderate"</formula>
    </cfRule>
    <cfRule type="cellIs" dxfId="1412" priority="1049" operator="equal">
      <formula>"Very High"</formula>
    </cfRule>
    <cfRule type="cellIs" dxfId="1411" priority="1050" operator="equal">
      <formula>"High"</formula>
    </cfRule>
  </conditionalFormatting>
  <conditionalFormatting sqref="G45">
    <cfRule type="cellIs" dxfId="1410" priority="1041" operator="equal">
      <formula>"Very High"</formula>
    </cfRule>
    <cfRule type="cellIs" dxfId="1409" priority="1042" operator="equal">
      <formula>"High"</formula>
    </cfRule>
    <cfRule type="cellIs" dxfId="1408" priority="1043" operator="equal">
      <formula>"Moderate"</formula>
    </cfRule>
    <cfRule type="cellIs" dxfId="1407" priority="1044" operator="equal">
      <formula>"Low"</formula>
    </cfRule>
    <cfRule type="cellIs" dxfId="1406" priority="1045" operator="equal">
      <formula>"Very Low"</formula>
    </cfRule>
  </conditionalFormatting>
  <conditionalFormatting sqref="O45">
    <cfRule type="expression" dxfId="1405" priority="1038">
      <formula>$L45="Assessment incomplete"</formula>
    </cfRule>
    <cfRule type="expression" dxfId="1404" priority="1039">
      <formula>$L45="Reasonably Possible - Response Required"</formula>
    </cfRule>
    <cfRule type="expression" dxfId="1403" priority="1040">
      <formula>$L45="Not Reasonably Possible - Acceptable"</formula>
    </cfRule>
  </conditionalFormatting>
  <conditionalFormatting sqref="L46">
    <cfRule type="cellIs" dxfId="1402" priority="1035" operator="equal">
      <formula>"Assessment incomplete"</formula>
    </cfRule>
    <cfRule type="cellIs" dxfId="1401" priority="1036" operator="equal">
      <formula>"Not Reasonably Possible - Acceptable"</formula>
    </cfRule>
    <cfRule type="cellIs" dxfId="1400" priority="1037" operator="equal">
      <formula>"Reasonably Possible - Response Required"</formula>
    </cfRule>
  </conditionalFormatting>
  <conditionalFormatting sqref="M46">
    <cfRule type="expression" dxfId="1399" priority="1028">
      <formula>$L46="Assessment incomplete"</formula>
    </cfRule>
    <cfRule type="expression" dxfId="1398" priority="1029">
      <formula>$L46="Not Reasonably Possible - Acceptable"</formula>
    </cfRule>
    <cfRule type="expression" dxfId="1397" priority="1030">
      <formula>$L46="Reasonably Possible - Response Required"</formula>
    </cfRule>
  </conditionalFormatting>
  <conditionalFormatting sqref="P46">
    <cfRule type="expression" dxfId="1396" priority="1027">
      <formula>$L46="Assessment incomplete"</formula>
    </cfRule>
  </conditionalFormatting>
  <conditionalFormatting sqref="H46">
    <cfRule type="cellIs" dxfId="1395" priority="1022" operator="equal">
      <formula>"Very Low"</formula>
    </cfRule>
    <cfRule type="cellIs" dxfId="1394" priority="1023" operator="equal">
      <formula>"Low"</formula>
    </cfRule>
    <cfRule type="cellIs" dxfId="1393" priority="1024" operator="equal">
      <formula>"Moderate"</formula>
    </cfRule>
    <cfRule type="cellIs" dxfId="1392" priority="1025" operator="equal">
      <formula>"Very High"</formula>
    </cfRule>
    <cfRule type="cellIs" dxfId="1391" priority="1026" operator="equal">
      <formula>"High"</formula>
    </cfRule>
  </conditionalFormatting>
  <conditionalFormatting sqref="G46">
    <cfRule type="cellIs" dxfId="1390" priority="1017" operator="equal">
      <formula>"Very High"</formula>
    </cfRule>
    <cfRule type="cellIs" dxfId="1389" priority="1018" operator="equal">
      <formula>"High"</formula>
    </cfRule>
    <cfRule type="cellIs" dxfId="1388" priority="1019" operator="equal">
      <formula>"Moderate"</formula>
    </cfRule>
    <cfRule type="cellIs" dxfId="1387" priority="1020" operator="equal">
      <formula>"Low"</formula>
    </cfRule>
    <cfRule type="cellIs" dxfId="1386" priority="1021" operator="equal">
      <formula>"Very Low"</formula>
    </cfRule>
  </conditionalFormatting>
  <conditionalFormatting sqref="O46">
    <cfRule type="expression" dxfId="1385" priority="1014">
      <formula>$L46="Assessment incomplete"</formula>
    </cfRule>
    <cfRule type="expression" dxfId="1384" priority="1015">
      <formula>$L46="Reasonably Possible - Response Required"</formula>
    </cfRule>
    <cfRule type="expression" dxfId="1383" priority="1016">
      <formula>$L46="Not Reasonably Possible - Acceptable"</formula>
    </cfRule>
  </conditionalFormatting>
  <conditionalFormatting sqref="L47">
    <cfRule type="cellIs" dxfId="1382" priority="1011" operator="equal">
      <formula>"Assessment incomplete"</formula>
    </cfRule>
    <cfRule type="cellIs" dxfId="1381" priority="1012" operator="equal">
      <formula>"Not Reasonably Possible - Acceptable"</formula>
    </cfRule>
    <cfRule type="cellIs" dxfId="1380" priority="1013" operator="equal">
      <formula>"Reasonably Possible - Response Required"</formula>
    </cfRule>
  </conditionalFormatting>
  <conditionalFormatting sqref="M47">
    <cfRule type="expression" dxfId="1379" priority="1004">
      <formula>$L47="Assessment incomplete"</formula>
    </cfRule>
    <cfRule type="expression" dxfId="1378" priority="1005">
      <formula>$L47="Not Reasonably Possible - Acceptable"</formula>
    </cfRule>
    <cfRule type="expression" dxfId="1377" priority="1006">
      <formula>$L47="Reasonably Possible - Response Required"</formula>
    </cfRule>
  </conditionalFormatting>
  <conditionalFormatting sqref="P47">
    <cfRule type="expression" dxfId="1376" priority="1003">
      <formula>$L47="Assessment incomplete"</formula>
    </cfRule>
  </conditionalFormatting>
  <conditionalFormatting sqref="H47">
    <cfRule type="cellIs" dxfId="1375" priority="998" operator="equal">
      <formula>"Very Low"</formula>
    </cfRule>
    <cfRule type="cellIs" dxfId="1374" priority="999" operator="equal">
      <formula>"Low"</formula>
    </cfRule>
    <cfRule type="cellIs" dxfId="1373" priority="1000" operator="equal">
      <formula>"Moderate"</formula>
    </cfRule>
    <cfRule type="cellIs" dxfId="1372" priority="1001" operator="equal">
      <formula>"Very High"</formula>
    </cfRule>
    <cfRule type="cellIs" dxfId="1371" priority="1002" operator="equal">
      <formula>"High"</formula>
    </cfRule>
  </conditionalFormatting>
  <conditionalFormatting sqref="G47">
    <cfRule type="cellIs" dxfId="1370" priority="993" operator="equal">
      <formula>"Very High"</formula>
    </cfRule>
    <cfRule type="cellIs" dxfId="1369" priority="994" operator="equal">
      <formula>"High"</formula>
    </cfRule>
    <cfRule type="cellIs" dxfId="1368" priority="995" operator="equal">
      <formula>"Moderate"</formula>
    </cfRule>
    <cfRule type="cellIs" dxfId="1367" priority="996" operator="equal">
      <formula>"Low"</formula>
    </cfRule>
    <cfRule type="cellIs" dxfId="1366" priority="997" operator="equal">
      <formula>"Very Low"</formula>
    </cfRule>
  </conditionalFormatting>
  <conditionalFormatting sqref="O47">
    <cfRule type="expression" dxfId="1365" priority="990">
      <formula>$L47="Assessment incomplete"</formula>
    </cfRule>
    <cfRule type="expression" dxfId="1364" priority="991">
      <formula>$L47="Reasonably Possible - Response Required"</formula>
    </cfRule>
    <cfRule type="expression" dxfId="1363" priority="992">
      <formula>$L47="Not Reasonably Possible - Acceptable"</formula>
    </cfRule>
  </conditionalFormatting>
  <conditionalFormatting sqref="L48">
    <cfRule type="cellIs" dxfId="1362" priority="987" operator="equal">
      <formula>"Assessment incomplete"</formula>
    </cfRule>
    <cfRule type="cellIs" dxfId="1361" priority="988" operator="equal">
      <formula>"Not Reasonably Possible - Acceptable"</formula>
    </cfRule>
    <cfRule type="cellIs" dxfId="1360" priority="989" operator="equal">
      <formula>"Reasonably Possible - Response Required"</formula>
    </cfRule>
  </conditionalFormatting>
  <conditionalFormatting sqref="M48">
    <cfRule type="expression" dxfId="1359" priority="980">
      <formula>$L48="Assessment incomplete"</formula>
    </cfRule>
    <cfRule type="expression" dxfId="1358" priority="981">
      <formula>$L48="Not Reasonably Possible - Acceptable"</formula>
    </cfRule>
    <cfRule type="expression" dxfId="1357" priority="982">
      <formula>$L48="Reasonably Possible - Response Required"</formula>
    </cfRule>
  </conditionalFormatting>
  <conditionalFormatting sqref="P48">
    <cfRule type="expression" dxfId="1356" priority="979">
      <formula>$L48="Assessment incomplete"</formula>
    </cfRule>
  </conditionalFormatting>
  <conditionalFormatting sqref="H48">
    <cfRule type="cellIs" dxfId="1355" priority="974" operator="equal">
      <formula>"Very Low"</formula>
    </cfRule>
    <cfRule type="cellIs" dxfId="1354" priority="975" operator="equal">
      <formula>"Low"</formula>
    </cfRule>
    <cfRule type="cellIs" dxfId="1353" priority="976" operator="equal">
      <formula>"Moderate"</formula>
    </cfRule>
    <cfRule type="cellIs" dxfId="1352" priority="977" operator="equal">
      <formula>"Very High"</formula>
    </cfRule>
    <cfRule type="cellIs" dxfId="1351" priority="978" operator="equal">
      <formula>"High"</formula>
    </cfRule>
  </conditionalFormatting>
  <conditionalFormatting sqref="G48">
    <cfRule type="cellIs" dxfId="1350" priority="969" operator="equal">
      <formula>"Very High"</formula>
    </cfRule>
    <cfRule type="cellIs" dxfId="1349" priority="970" operator="equal">
      <formula>"High"</formula>
    </cfRule>
    <cfRule type="cellIs" dxfId="1348" priority="971" operator="equal">
      <formula>"Moderate"</formula>
    </cfRule>
    <cfRule type="cellIs" dxfId="1347" priority="972" operator="equal">
      <formula>"Low"</formula>
    </cfRule>
    <cfRule type="cellIs" dxfId="1346" priority="973" operator="equal">
      <formula>"Very Low"</formula>
    </cfRule>
  </conditionalFormatting>
  <conditionalFormatting sqref="O48">
    <cfRule type="expression" dxfId="1345" priority="966">
      <formula>$L48="Assessment incomplete"</formula>
    </cfRule>
    <cfRule type="expression" dxfId="1344" priority="967">
      <formula>$L48="Reasonably Possible - Response Required"</formula>
    </cfRule>
    <cfRule type="expression" dxfId="1343" priority="968">
      <formula>$L48="Not Reasonably Possible - Acceptable"</formula>
    </cfRule>
  </conditionalFormatting>
  <conditionalFormatting sqref="N14">
    <cfRule type="expression" dxfId="1342" priority="963">
      <formula>$L14="Assessment incomplete"</formula>
    </cfRule>
    <cfRule type="expression" dxfId="1341" priority="964">
      <formula>$L14="Reasonably Possible - Response Required"</formula>
    </cfRule>
    <cfRule type="expression" dxfId="1340" priority="965">
      <formula>$L14="Not Reasonably Possible - Acceptable"</formula>
    </cfRule>
  </conditionalFormatting>
  <conditionalFormatting sqref="N15">
    <cfRule type="expression" dxfId="1339" priority="960">
      <formula>$L15="Assessment incomplete"</formula>
    </cfRule>
    <cfRule type="expression" dxfId="1338" priority="961">
      <formula>$L15="Reasonably Possible - Response Required"</formula>
    </cfRule>
    <cfRule type="expression" dxfId="1337" priority="962">
      <formula>$L15="Not Reasonably Possible - Acceptable"</formula>
    </cfRule>
  </conditionalFormatting>
  <conditionalFormatting sqref="N18">
    <cfRule type="expression" dxfId="1336" priority="957">
      <formula>$L18="Assessment incomplete"</formula>
    </cfRule>
    <cfRule type="expression" dxfId="1335" priority="958">
      <formula>$L18="Reasonably Possible - Response Required"</formula>
    </cfRule>
    <cfRule type="expression" dxfId="1334" priority="959">
      <formula>$L18="Not Reasonably Possible - Acceptable"</formula>
    </cfRule>
  </conditionalFormatting>
  <conditionalFormatting sqref="N19">
    <cfRule type="expression" dxfId="1333" priority="954">
      <formula>$L19="Assessment incomplete"</formula>
    </cfRule>
    <cfRule type="expression" dxfId="1332" priority="955">
      <formula>$L19="Reasonably Possible - Response Required"</formula>
    </cfRule>
    <cfRule type="expression" dxfId="1331" priority="956">
      <formula>$L19="Not Reasonably Possible - Acceptable"</formula>
    </cfRule>
  </conditionalFormatting>
  <conditionalFormatting sqref="N21">
    <cfRule type="expression" dxfId="1330" priority="951">
      <formula>$L21="Assessment incomplete"</formula>
    </cfRule>
    <cfRule type="expression" dxfId="1329" priority="952">
      <formula>$L21="Reasonably Possible - Response Required"</formula>
    </cfRule>
    <cfRule type="expression" dxfId="1328" priority="953">
      <formula>$L21="Not Reasonably Possible - Acceptable"</formula>
    </cfRule>
  </conditionalFormatting>
  <conditionalFormatting sqref="N22">
    <cfRule type="expression" dxfId="1327" priority="948">
      <formula>$L22="Assessment incomplete"</formula>
    </cfRule>
    <cfRule type="expression" dxfId="1326" priority="949">
      <formula>$L22="Reasonably Possible - Response Required"</formula>
    </cfRule>
    <cfRule type="expression" dxfId="1325" priority="950">
      <formula>$L22="Not Reasonably Possible - Acceptable"</formula>
    </cfRule>
  </conditionalFormatting>
  <conditionalFormatting sqref="N24">
    <cfRule type="expression" dxfId="1324" priority="945">
      <formula>$L24="Assessment incomplete"</formula>
    </cfRule>
    <cfRule type="expression" dxfId="1323" priority="946">
      <formula>$L24="Reasonably Possible - Response Required"</formula>
    </cfRule>
    <cfRule type="expression" dxfId="1322" priority="947">
      <formula>$L24="Not Reasonably Possible - Acceptable"</formula>
    </cfRule>
  </conditionalFormatting>
  <conditionalFormatting sqref="N25">
    <cfRule type="expression" dxfId="1321" priority="942">
      <formula>$L25="Assessment incomplete"</formula>
    </cfRule>
    <cfRule type="expression" dxfId="1320" priority="943">
      <formula>$L25="Reasonably Possible - Response Required"</formula>
    </cfRule>
    <cfRule type="expression" dxfId="1319" priority="944">
      <formula>$L25="Not Reasonably Possible - Acceptable"</formula>
    </cfRule>
  </conditionalFormatting>
  <conditionalFormatting sqref="N27">
    <cfRule type="expression" dxfId="1318" priority="936">
      <formula>$L27="Assessment incomplete"</formula>
    </cfRule>
    <cfRule type="expression" dxfId="1317" priority="937">
      <formula>$L27="Reasonably Possible - Response Required"</formula>
    </cfRule>
    <cfRule type="expression" dxfId="1316" priority="938">
      <formula>$L27="Not Reasonably Possible - Acceptable"</formula>
    </cfRule>
  </conditionalFormatting>
  <conditionalFormatting sqref="N29">
    <cfRule type="expression" dxfId="1315" priority="933">
      <formula>$L29="Assessment incomplete"</formula>
    </cfRule>
    <cfRule type="expression" dxfId="1314" priority="934">
      <formula>$L29="Reasonably Possible - Response Required"</formula>
    </cfRule>
    <cfRule type="expression" dxfId="1313" priority="935">
      <formula>$L29="Not Reasonably Possible - Acceptable"</formula>
    </cfRule>
  </conditionalFormatting>
  <conditionalFormatting sqref="N32">
    <cfRule type="expression" dxfId="1312" priority="930">
      <formula>$L32="Assessment incomplete"</formula>
    </cfRule>
    <cfRule type="expression" dxfId="1311" priority="931">
      <formula>$L32="Reasonably Possible - Response Required"</formula>
    </cfRule>
    <cfRule type="expression" dxfId="1310" priority="932">
      <formula>$L32="Not Reasonably Possible - Acceptable"</formula>
    </cfRule>
  </conditionalFormatting>
  <conditionalFormatting sqref="N33">
    <cfRule type="expression" dxfId="1309" priority="927">
      <formula>$L33="Assessment incomplete"</formula>
    </cfRule>
    <cfRule type="expression" dxfId="1308" priority="928">
      <formula>$L33="Reasonably Possible - Response Required"</formula>
    </cfRule>
    <cfRule type="expression" dxfId="1307" priority="929">
      <formula>$L33="Not Reasonably Possible - Acceptable"</formula>
    </cfRule>
  </conditionalFormatting>
  <conditionalFormatting sqref="N34">
    <cfRule type="expression" dxfId="1306" priority="924">
      <formula>$L34="Assessment incomplete"</formula>
    </cfRule>
    <cfRule type="expression" dxfId="1305" priority="925">
      <formula>$L34="Reasonably Possible - Response Required"</formula>
    </cfRule>
    <cfRule type="expression" dxfId="1304" priority="926">
      <formula>$L34="Not Reasonably Possible - Acceptable"</formula>
    </cfRule>
  </conditionalFormatting>
  <conditionalFormatting sqref="N35">
    <cfRule type="expression" dxfId="1303" priority="921">
      <formula>$L35="Assessment incomplete"</formula>
    </cfRule>
    <cfRule type="expression" dxfId="1302" priority="922">
      <formula>$L35="Reasonably Possible - Response Required"</formula>
    </cfRule>
    <cfRule type="expression" dxfId="1301" priority="923">
      <formula>$L35="Not Reasonably Possible - Acceptable"</formula>
    </cfRule>
  </conditionalFormatting>
  <conditionalFormatting sqref="N38">
    <cfRule type="expression" dxfId="1300" priority="918">
      <formula>$L38="Assessment incomplete"</formula>
    </cfRule>
    <cfRule type="expression" dxfId="1299" priority="919">
      <formula>$L38="Reasonably Possible - Response Required"</formula>
    </cfRule>
    <cfRule type="expression" dxfId="1298" priority="920">
      <formula>$L38="Not Reasonably Possible - Acceptable"</formula>
    </cfRule>
  </conditionalFormatting>
  <conditionalFormatting sqref="N40">
    <cfRule type="expression" dxfId="1297" priority="915">
      <formula>$L40="Assessment incomplete"</formula>
    </cfRule>
    <cfRule type="expression" dxfId="1296" priority="916">
      <formula>$L40="Reasonably Possible - Response Required"</formula>
    </cfRule>
    <cfRule type="expression" dxfId="1295" priority="917">
      <formula>$L40="Not Reasonably Possible - Acceptable"</formula>
    </cfRule>
  </conditionalFormatting>
  <conditionalFormatting sqref="N43">
    <cfRule type="expression" dxfId="1294" priority="912">
      <formula>$L43="Assessment incomplete"</formula>
    </cfRule>
    <cfRule type="expression" dxfId="1293" priority="913">
      <formula>$L43="Reasonably Possible - Response Required"</formula>
    </cfRule>
    <cfRule type="expression" dxfId="1292" priority="914">
      <formula>$L43="Not Reasonably Possible - Acceptable"</formula>
    </cfRule>
  </conditionalFormatting>
  <conditionalFormatting sqref="N44">
    <cfRule type="expression" dxfId="1291" priority="894">
      <formula>$L44="Assessment incomplete"</formula>
    </cfRule>
    <cfRule type="expression" dxfId="1290" priority="895">
      <formula>$L44="Reasonably Possible - Response Required"</formula>
    </cfRule>
    <cfRule type="expression" dxfId="1289" priority="896">
      <formula>$L44="Not Reasonably Possible - Acceptable"</formula>
    </cfRule>
  </conditionalFormatting>
  <conditionalFormatting sqref="N45">
    <cfRule type="expression" dxfId="1288" priority="891">
      <formula>$L45="Assessment incomplete"</formula>
    </cfRule>
    <cfRule type="expression" dxfId="1287" priority="892">
      <formula>$L45="Reasonably Possible - Response Required"</formula>
    </cfRule>
    <cfRule type="expression" dxfId="1286" priority="893">
      <formula>$L45="Not Reasonably Possible - Acceptable"</formula>
    </cfRule>
  </conditionalFormatting>
  <conditionalFormatting sqref="N46">
    <cfRule type="expression" dxfId="1285" priority="888">
      <formula>$L46="Assessment incomplete"</formula>
    </cfRule>
    <cfRule type="expression" dxfId="1284" priority="889">
      <formula>$L46="Reasonably Possible - Response Required"</formula>
    </cfRule>
    <cfRule type="expression" dxfId="1283" priority="890">
      <formula>$L46="Not Reasonably Possible - Acceptable"</formula>
    </cfRule>
  </conditionalFormatting>
  <conditionalFormatting sqref="N47">
    <cfRule type="expression" dxfId="1282" priority="885">
      <formula>$L47="Assessment incomplete"</formula>
    </cfRule>
    <cfRule type="expression" dxfId="1281" priority="886">
      <formula>$L47="Reasonably Possible - Response Required"</formula>
    </cfRule>
    <cfRule type="expression" dxfId="1280" priority="887">
      <formula>$L47="Not Reasonably Possible - Acceptable"</formula>
    </cfRule>
  </conditionalFormatting>
  <conditionalFormatting sqref="N48">
    <cfRule type="expression" dxfId="1279" priority="882">
      <formula>$L48="Assessment incomplete"</formula>
    </cfRule>
    <cfRule type="expression" dxfId="1278" priority="883">
      <formula>$L48="Reasonably Possible - Response Required"</formula>
    </cfRule>
    <cfRule type="expression" dxfId="1277" priority="884">
      <formula>$L48="Not Reasonably Possible - Acceptable"</formula>
    </cfRule>
  </conditionalFormatting>
  <conditionalFormatting sqref="P16">
    <cfRule type="expression" dxfId="1276" priority="873">
      <formula>$L15="Assessment incomplete"</formula>
    </cfRule>
    <cfRule type="expression" dxfId="1275" priority="880">
      <formula>$L15="Not Reasonably Possible - Acceptable"</formula>
    </cfRule>
  </conditionalFormatting>
  <conditionalFormatting sqref="O16">
    <cfRule type="expression" dxfId="1274" priority="877">
      <formula>$L15="Assessment incomplete"</formula>
    </cfRule>
    <cfRule type="expression" dxfId="1273" priority="878">
      <formula>$L15="Reasonably Possible - Response Required"</formula>
    </cfRule>
    <cfRule type="expression" dxfId="1272" priority="879">
      <formula>$L15="Not Reasonably Possible - Acceptable"</formula>
    </cfRule>
  </conditionalFormatting>
  <conditionalFormatting sqref="N16">
    <cfRule type="expression" dxfId="1271" priority="874">
      <formula>$L15="Assessment incomplete"</formula>
    </cfRule>
    <cfRule type="expression" dxfId="1270" priority="875">
      <formula>$L15="Reasonably Possible - Response Required"</formula>
    </cfRule>
    <cfRule type="expression" dxfId="1269" priority="876">
      <formula>$L15="Not Reasonably Possible - Acceptable"</formula>
    </cfRule>
  </conditionalFormatting>
  <conditionalFormatting sqref="N26">
    <cfRule type="expression" dxfId="1268" priority="868">
      <formula>$L26=" "</formula>
    </cfRule>
    <cfRule type="expression" dxfId="1267" priority="869">
      <formula>$L26="Assessment incomplete"</formula>
    </cfRule>
    <cfRule type="expression" dxfId="1266" priority="870">
      <formula>$L26="Reasonably Possible - Response Required"</formula>
    </cfRule>
    <cfRule type="expression" dxfId="1265" priority="871">
      <formula>$L26="Not Reasonably Possible - Acceptable"</formula>
    </cfRule>
  </conditionalFormatting>
  <conditionalFormatting sqref="P39">
    <cfRule type="expression" dxfId="1264" priority="859">
      <formula>$L38="Assessment incomplete"</formula>
    </cfRule>
    <cfRule type="expression" dxfId="1263" priority="866">
      <formula>$L38="Not Reasonably Possible - Acceptable"</formula>
    </cfRule>
  </conditionalFormatting>
  <conditionalFormatting sqref="O39">
    <cfRule type="expression" dxfId="1262" priority="863">
      <formula>$L38="Assessment incomplete"</formula>
    </cfRule>
    <cfRule type="expression" dxfId="1261" priority="864">
      <formula>$L38="Reasonably Possible - Response Required"</formula>
    </cfRule>
    <cfRule type="expression" dxfId="1260" priority="865">
      <formula>$L38="Not Reasonably Possible - Acceptable"</formula>
    </cfRule>
  </conditionalFormatting>
  <conditionalFormatting sqref="N39">
    <cfRule type="expression" dxfId="1259" priority="860">
      <formula>$L38="Assessment incomplete"</formula>
    </cfRule>
    <cfRule type="expression" dxfId="1258" priority="861">
      <formula>$L38="Reasonably Possible - Response Required"</formula>
    </cfRule>
    <cfRule type="expression" dxfId="1257" priority="862">
      <formula>$L38="Not Reasonably Possible - Acceptable"</formula>
    </cfRule>
  </conditionalFormatting>
  <conditionalFormatting sqref="Q13">
    <cfRule type="expression" dxfId="1256" priority="857">
      <formula>$L$13="Assessment incomplete"</formula>
    </cfRule>
  </conditionalFormatting>
  <conditionalFormatting sqref="Q21">
    <cfRule type="expression" dxfId="1255" priority="856">
      <formula>$L$21="Assessment incomplete"</formula>
    </cfRule>
  </conditionalFormatting>
  <conditionalFormatting sqref="Q23">
    <cfRule type="expression" dxfId="1254" priority="855">
      <formula>$L$23=" "</formula>
    </cfRule>
  </conditionalFormatting>
  <conditionalFormatting sqref="Q17">
    <cfRule type="expression" dxfId="1253" priority="854">
      <formula>$L$17=" "</formula>
    </cfRule>
  </conditionalFormatting>
  <conditionalFormatting sqref="Q51">
    <cfRule type="expression" dxfId="1252" priority="853">
      <formula>$L$51=" "</formula>
    </cfRule>
  </conditionalFormatting>
  <conditionalFormatting sqref="Q54">
    <cfRule type="expression" dxfId="1251" priority="852">
      <formula>$L$54=" "</formula>
    </cfRule>
  </conditionalFormatting>
  <conditionalFormatting sqref="Q55">
    <cfRule type="expression" dxfId="1250" priority="851">
      <formula>$L$55=" "</formula>
    </cfRule>
  </conditionalFormatting>
  <conditionalFormatting sqref="Q52">
    <cfRule type="expression" dxfId="1249" priority="850">
      <formula>$L$52=" "</formula>
    </cfRule>
  </conditionalFormatting>
  <conditionalFormatting sqref="Q53">
    <cfRule type="expression" dxfId="1248" priority="849">
      <formula>$L$53=" "</formula>
    </cfRule>
  </conditionalFormatting>
  <conditionalFormatting sqref="Q18">
    <cfRule type="expression" dxfId="1247" priority="848">
      <formula>$L$18="Assessment incomplete"</formula>
    </cfRule>
  </conditionalFormatting>
  <conditionalFormatting sqref="Q20">
    <cfRule type="expression" dxfId="1246" priority="847">
      <formula>$L$20=" "</formula>
    </cfRule>
  </conditionalFormatting>
  <conditionalFormatting sqref="Q24">
    <cfRule type="expression" dxfId="1245" priority="846">
      <formula>$L$24="Assessment incomplete"</formula>
    </cfRule>
  </conditionalFormatting>
  <conditionalFormatting sqref="Q26">
    <cfRule type="expression" dxfId="1244" priority="845">
      <formula>$L$26=" "</formula>
    </cfRule>
  </conditionalFormatting>
  <conditionalFormatting sqref="Q27">
    <cfRule type="expression" dxfId="1243" priority="844">
      <formula>$L$27="Assessment incomplete"</formula>
    </cfRule>
  </conditionalFormatting>
  <conditionalFormatting sqref="Q28">
    <cfRule type="expression" dxfId="1242" priority="843">
      <formula>$L$28=" "</formula>
    </cfRule>
  </conditionalFormatting>
  <conditionalFormatting sqref="Q29">
    <cfRule type="expression" dxfId="1241" priority="842">
      <formula>$L$29="Assessment incomplete"</formula>
    </cfRule>
  </conditionalFormatting>
  <conditionalFormatting sqref="Q30">
    <cfRule type="expression" dxfId="1240" priority="841">
      <formula>$L$30=" "</formula>
    </cfRule>
  </conditionalFormatting>
  <conditionalFormatting sqref="Q32">
    <cfRule type="expression" dxfId="1239" priority="840">
      <formula>$L$32="Assessment incomplete"</formula>
    </cfRule>
  </conditionalFormatting>
  <conditionalFormatting sqref="Q36">
    <cfRule type="expression" dxfId="1238" priority="839">
      <formula>$L$36=" "</formula>
    </cfRule>
  </conditionalFormatting>
  <conditionalFormatting sqref="Q38">
    <cfRule type="expression" dxfId="1237" priority="838">
      <formula>$L$38="Assessment incomplete"</formula>
    </cfRule>
  </conditionalFormatting>
  <conditionalFormatting sqref="Q41">
    <cfRule type="expression" dxfId="1236" priority="837">
      <formula>$L$41=" "</formula>
    </cfRule>
  </conditionalFormatting>
  <conditionalFormatting sqref="Q43">
    <cfRule type="expression" dxfId="1235" priority="836">
      <formula>$L$43="Assessment incomplete"</formula>
    </cfRule>
  </conditionalFormatting>
  <conditionalFormatting sqref="Q49">
    <cfRule type="expression" dxfId="1234" priority="835">
      <formula>$L$49=" "</formula>
    </cfRule>
  </conditionalFormatting>
  <conditionalFormatting sqref="Q14">
    <cfRule type="expression" dxfId="1233" priority="834">
      <formula>$L$14="Assessment incomplete"</formula>
    </cfRule>
  </conditionalFormatting>
  <conditionalFormatting sqref="Q15">
    <cfRule type="expression" dxfId="1232" priority="833">
      <formula>$L$15="Assessment incomplete"</formula>
    </cfRule>
  </conditionalFormatting>
  <conditionalFormatting sqref="Q19">
    <cfRule type="expression" dxfId="1231" priority="832">
      <formula>$L$19="Assessment incomplete"</formula>
    </cfRule>
  </conditionalFormatting>
  <conditionalFormatting sqref="Q22">
    <cfRule type="expression" dxfId="1230" priority="831">
      <formula>$L$22="Assessment incomplete"</formula>
    </cfRule>
  </conditionalFormatting>
  <conditionalFormatting sqref="Q25">
    <cfRule type="expression" dxfId="1229" priority="830">
      <formula>$L$25="Assessment incomplete"</formula>
    </cfRule>
  </conditionalFormatting>
  <conditionalFormatting sqref="Q33">
    <cfRule type="expression" dxfId="1228" priority="829">
      <formula>$L$33="Assessment incomplete"</formula>
    </cfRule>
  </conditionalFormatting>
  <conditionalFormatting sqref="Q34">
    <cfRule type="expression" dxfId="1227" priority="828">
      <formula>$L$34="Assessment incomplete"</formula>
    </cfRule>
  </conditionalFormatting>
  <conditionalFormatting sqref="Q35">
    <cfRule type="expression" dxfId="1226" priority="827">
      <formula>$L$35="Assessment incomplete"</formula>
    </cfRule>
  </conditionalFormatting>
  <conditionalFormatting sqref="Q40">
    <cfRule type="expression" dxfId="1225" priority="826">
      <formula>$L$40="Assessment incomplete"</formula>
    </cfRule>
  </conditionalFormatting>
  <conditionalFormatting sqref="Q44">
    <cfRule type="expression" dxfId="1224" priority="825">
      <formula>$L$44="Assessment incomplete"</formula>
    </cfRule>
  </conditionalFormatting>
  <conditionalFormatting sqref="Q45">
    <cfRule type="expression" dxfId="1223" priority="824">
      <formula>$L$45="Assessment incomplete"</formula>
    </cfRule>
  </conditionalFormatting>
  <conditionalFormatting sqref="Q46">
    <cfRule type="expression" dxfId="1222" priority="823">
      <formula>$L$46="Assessment incomplete"</formula>
    </cfRule>
  </conditionalFormatting>
  <conditionalFormatting sqref="Q47">
    <cfRule type="expression" dxfId="1221" priority="822">
      <formula>$L$47="Assessment incomplete"</formula>
    </cfRule>
  </conditionalFormatting>
  <conditionalFormatting sqref="Q48">
    <cfRule type="expression" dxfId="1220" priority="821">
      <formula>$L$48="Assessment incomplete"</formula>
    </cfRule>
  </conditionalFormatting>
  <conditionalFormatting sqref="Q16">
    <cfRule type="expression" dxfId="1219" priority="819">
      <formula>$L$15="Assessment incomplete"</formula>
    </cfRule>
    <cfRule type="expression" dxfId="1218" priority="820">
      <formula>$L15="Not Reasonably Possible - Acceptable"</formula>
    </cfRule>
  </conditionalFormatting>
  <conditionalFormatting sqref="Q39">
    <cfRule type="expression" dxfId="1217" priority="817">
      <formula>$L$38="Assessment incomplete"</formula>
    </cfRule>
    <cfRule type="expression" dxfId="1216" priority="818">
      <formula>$L38="Not Reasonably Possible - Acceptable"</formula>
    </cfRule>
  </conditionalFormatting>
  <conditionalFormatting sqref="X12">
    <cfRule type="expression" dxfId="1215" priority="816">
      <formula>$L$12="Assessment incomplete"</formula>
    </cfRule>
  </conditionalFormatting>
  <conditionalFormatting sqref="X15">
    <cfRule type="expression" dxfId="1214" priority="815">
      <formula>$L$15=" "</formula>
    </cfRule>
  </conditionalFormatting>
  <conditionalFormatting sqref="X16">
    <cfRule type="expression" dxfId="1213" priority="814">
      <formula>$L$16="Assessment incomplete"</formula>
    </cfRule>
  </conditionalFormatting>
  <conditionalFormatting sqref="X22">
    <cfRule type="expression" dxfId="1212" priority="813">
      <formula>$L$22="Assessment incomplete"</formula>
    </cfRule>
  </conditionalFormatting>
  <conditionalFormatting sqref="X23">
    <cfRule type="expression" dxfId="1211" priority="812">
      <formula>$L$23=" "</formula>
    </cfRule>
  </conditionalFormatting>
  <conditionalFormatting sqref="X17">
    <cfRule type="expression" dxfId="1210" priority="811">
      <formula>$L$17=" "</formula>
    </cfRule>
  </conditionalFormatting>
  <conditionalFormatting sqref="X35">
    <cfRule type="expression" dxfId="1209" priority="810">
      <formula>$L$35=" "</formula>
    </cfRule>
  </conditionalFormatting>
  <conditionalFormatting sqref="X38 X42 X46 X50 X54">
    <cfRule type="expression" dxfId="1208" priority="809">
      <formula>$L$38=" "</formula>
    </cfRule>
  </conditionalFormatting>
  <conditionalFormatting sqref="X39 X43 X47 X51 X55">
    <cfRule type="expression" dxfId="1207" priority="808">
      <formula>$L$39=" "</formula>
    </cfRule>
  </conditionalFormatting>
  <conditionalFormatting sqref="X36">
    <cfRule type="expression" dxfId="1206" priority="807">
      <formula>$L$36=" "</formula>
    </cfRule>
  </conditionalFormatting>
  <conditionalFormatting sqref="X37">
    <cfRule type="expression" dxfId="1205" priority="806">
      <formula>$L$37=" "</formula>
    </cfRule>
  </conditionalFormatting>
  <conditionalFormatting sqref="X18">
    <cfRule type="expression" dxfId="1204" priority="805">
      <formula>$L$18="Assessment incomplete"</formula>
    </cfRule>
  </conditionalFormatting>
  <conditionalFormatting sqref="X19">
    <cfRule type="expression" dxfId="1203" priority="804">
      <formula>$L$19=" "</formula>
    </cfRule>
  </conditionalFormatting>
  <conditionalFormatting sqref="X20">
    <cfRule type="expression" dxfId="1202" priority="803">
      <formula>$L$20="Assessment incomplete"</formula>
    </cfRule>
  </conditionalFormatting>
  <conditionalFormatting sqref="X21">
    <cfRule type="expression" dxfId="1201" priority="802">
      <formula>$L$21=" "</formula>
    </cfRule>
  </conditionalFormatting>
  <conditionalFormatting sqref="X24">
    <cfRule type="expression" dxfId="1200" priority="801">
      <formula>$L$24="Assessment incomplete"</formula>
    </cfRule>
  </conditionalFormatting>
  <conditionalFormatting sqref="X27">
    <cfRule type="expression" dxfId="1199" priority="800">
      <formula>$L$27=" "</formula>
    </cfRule>
  </conditionalFormatting>
  <conditionalFormatting sqref="X28">
    <cfRule type="expression" dxfId="1198" priority="799">
      <formula>$L$28="Assessment incomplete"</formula>
    </cfRule>
  </conditionalFormatting>
  <conditionalFormatting sqref="X29">
    <cfRule type="expression" dxfId="1197" priority="798">
      <formula>$L$29=" "</formula>
    </cfRule>
  </conditionalFormatting>
  <conditionalFormatting sqref="X30">
    <cfRule type="expression" dxfId="1196" priority="797">
      <formula>$L$30="Assessment incomplete"</formula>
    </cfRule>
  </conditionalFormatting>
  <conditionalFormatting sqref="X33">
    <cfRule type="expression" dxfId="1195" priority="796">
      <formula>$L$33=" "</formula>
    </cfRule>
  </conditionalFormatting>
  <conditionalFormatting sqref="X13">
    <cfRule type="expression" dxfId="1194" priority="795">
      <formula>$L$13="Assessment incomplete"</formula>
    </cfRule>
  </conditionalFormatting>
  <conditionalFormatting sqref="X14">
    <cfRule type="expression" dxfId="1193" priority="794">
      <formula>$L$14="Assessment incomplete"</formula>
    </cfRule>
  </conditionalFormatting>
  <conditionalFormatting sqref="X25">
    <cfRule type="expression" dxfId="1192" priority="793">
      <formula>$L$25="Assessment incomplete"</formula>
    </cfRule>
  </conditionalFormatting>
  <conditionalFormatting sqref="X26">
    <cfRule type="expression" dxfId="1191" priority="792">
      <formula>$L$26="Assessment incomplete"</formula>
    </cfRule>
  </conditionalFormatting>
  <conditionalFormatting sqref="X31">
    <cfRule type="expression" dxfId="1190" priority="791">
      <formula>$L$31="Assessment incomplete"</formula>
    </cfRule>
  </conditionalFormatting>
  <conditionalFormatting sqref="X32">
    <cfRule type="expression" dxfId="1189" priority="790">
      <formula>$L$32="Assessment incomplete"</formula>
    </cfRule>
  </conditionalFormatting>
  <conditionalFormatting sqref="T13">
    <cfRule type="expression" dxfId="1188" priority="787">
      <formula>$L13="Assessment incomplete"</formula>
    </cfRule>
    <cfRule type="expression" dxfId="1187" priority="788">
      <formula>$L13="Reasonably Possible - Response Required"</formula>
    </cfRule>
    <cfRule type="expression" dxfId="1186" priority="789">
      <formula>$L13="Not Reasonably Possible - Acceptable"</formula>
    </cfRule>
  </conditionalFormatting>
  <conditionalFormatting sqref="T17">
    <cfRule type="expression" dxfId="1185" priority="783">
      <formula>$L17=" "</formula>
    </cfRule>
    <cfRule type="expression" dxfId="1184" priority="784">
      <formula>$L17="Assessment incomplete"</formula>
    </cfRule>
    <cfRule type="expression" dxfId="1183" priority="785">
      <formula>$L17="Reasonably Possible - Response Required"</formula>
    </cfRule>
    <cfRule type="expression" dxfId="1182" priority="786">
      <formula>$L17="Not Reasonably Possible - Acceptable"</formula>
    </cfRule>
  </conditionalFormatting>
  <conditionalFormatting sqref="T23">
    <cfRule type="expression" dxfId="1181" priority="779">
      <formula>$L23=" "</formula>
    </cfRule>
    <cfRule type="expression" dxfId="1180" priority="780">
      <formula>$L23="Assessment incomplete"</formula>
    </cfRule>
    <cfRule type="expression" dxfId="1179" priority="781">
      <formula>$L23="Reasonably Possible - Response Required"</formula>
    </cfRule>
    <cfRule type="expression" dxfId="1178" priority="782">
      <formula>$L23="Not Reasonably Possible - Acceptable"</formula>
    </cfRule>
  </conditionalFormatting>
  <conditionalFormatting sqref="W13">
    <cfRule type="expression" dxfId="1177" priority="778">
      <formula>$L$13="Assessment incomplete"</formula>
    </cfRule>
  </conditionalFormatting>
  <conditionalFormatting sqref="W21">
    <cfRule type="expression" dxfId="1176" priority="777">
      <formula>$L$21="Assessment incomplete"</formula>
    </cfRule>
  </conditionalFormatting>
  <conditionalFormatting sqref="W23">
    <cfRule type="expression" dxfId="1175" priority="776">
      <formula>$L$23=" "</formula>
    </cfRule>
  </conditionalFormatting>
  <conditionalFormatting sqref="W17">
    <cfRule type="expression" dxfId="1174" priority="775">
      <formula>$L$17=" "</formula>
    </cfRule>
  </conditionalFormatting>
  <conditionalFormatting sqref="T20">
    <cfRule type="expression" dxfId="1173" priority="755">
      <formula>$L20=" "</formula>
    </cfRule>
    <cfRule type="expression" dxfId="1172" priority="756">
      <formula>$L20="Assessment incomplete"</formula>
    </cfRule>
    <cfRule type="expression" dxfId="1171" priority="757">
      <formula>$L20="Reasonably Possible - Response Required"</formula>
    </cfRule>
    <cfRule type="expression" dxfId="1170" priority="758">
      <formula>$L20="Not Reasonably Possible - Acceptable"</formula>
    </cfRule>
  </conditionalFormatting>
  <conditionalFormatting sqref="W18">
    <cfRule type="expression" dxfId="1169" priority="754">
      <formula>$L$18="Assessment incomplete"</formula>
    </cfRule>
  </conditionalFormatting>
  <conditionalFormatting sqref="W20">
    <cfRule type="expression" dxfId="1168" priority="753">
      <formula>$L$20=" "</formula>
    </cfRule>
  </conditionalFormatting>
  <conditionalFormatting sqref="W24">
    <cfRule type="expression" dxfId="1167" priority="744">
      <formula>$L$24="Assessment incomplete"</formula>
    </cfRule>
  </conditionalFormatting>
  <conditionalFormatting sqref="W26">
    <cfRule type="expression" dxfId="1166" priority="743">
      <formula>$L$26=" "</formula>
    </cfRule>
  </conditionalFormatting>
  <conditionalFormatting sqref="W14">
    <cfRule type="expression" dxfId="1165" priority="734">
      <formula>$L$14="Assessment incomplete"</formula>
    </cfRule>
  </conditionalFormatting>
  <conditionalFormatting sqref="W15">
    <cfRule type="expression" dxfId="1164" priority="729">
      <formula>$L$15="Assessment incomplete"</formula>
    </cfRule>
  </conditionalFormatting>
  <conditionalFormatting sqref="W19">
    <cfRule type="expression" dxfId="1163" priority="724">
      <formula>$L$19="Assessment incomplete"</formula>
    </cfRule>
  </conditionalFormatting>
  <conditionalFormatting sqref="W22">
    <cfRule type="expression" dxfId="1162" priority="719">
      <formula>$L$22="Assessment incomplete"</formula>
    </cfRule>
  </conditionalFormatting>
  <conditionalFormatting sqref="W25">
    <cfRule type="expression" dxfId="1161" priority="714">
      <formula>$L$25="Assessment incomplete"</formula>
    </cfRule>
  </conditionalFormatting>
  <conditionalFormatting sqref="T14">
    <cfRule type="expression" dxfId="1160" priority="707">
      <formula>$L14="Assessment incomplete"</formula>
    </cfRule>
    <cfRule type="expression" dxfId="1159" priority="708">
      <formula>$L14="Reasonably Possible - Response Required"</formula>
    </cfRule>
    <cfRule type="expression" dxfId="1158" priority="709">
      <formula>$L14="Not Reasonably Possible - Acceptable"</formula>
    </cfRule>
  </conditionalFormatting>
  <conditionalFormatting sqref="T15">
    <cfRule type="expression" dxfId="1157" priority="704">
      <formula>$L15="Assessment incomplete"</formula>
    </cfRule>
    <cfRule type="expression" dxfId="1156" priority="705">
      <formula>$L15="Reasonably Possible - Response Required"</formula>
    </cfRule>
    <cfRule type="expression" dxfId="1155" priority="706">
      <formula>$L15="Not Reasonably Possible - Acceptable"</formula>
    </cfRule>
  </conditionalFormatting>
  <conditionalFormatting sqref="T18">
    <cfRule type="expression" dxfId="1154" priority="701">
      <formula>$L18="Assessment incomplete"</formula>
    </cfRule>
    <cfRule type="expression" dxfId="1153" priority="702">
      <formula>$L18="Reasonably Possible - Response Required"</formula>
    </cfRule>
    <cfRule type="expression" dxfId="1152" priority="703">
      <formula>$L18="Not Reasonably Possible - Acceptable"</formula>
    </cfRule>
  </conditionalFormatting>
  <conditionalFormatting sqref="T19">
    <cfRule type="expression" dxfId="1151" priority="698">
      <formula>$L19="Assessment incomplete"</formula>
    </cfRule>
    <cfRule type="expression" dxfId="1150" priority="699">
      <formula>$L19="Reasonably Possible - Response Required"</formula>
    </cfRule>
    <cfRule type="expression" dxfId="1149" priority="700">
      <formula>$L19="Not Reasonably Possible - Acceptable"</formula>
    </cfRule>
  </conditionalFormatting>
  <conditionalFormatting sqref="T21">
    <cfRule type="expression" dxfId="1148" priority="695">
      <formula>$L21="Assessment incomplete"</formula>
    </cfRule>
    <cfRule type="expression" dxfId="1147" priority="696">
      <formula>$L21="Reasonably Possible - Response Required"</formula>
    </cfRule>
    <cfRule type="expression" dxfId="1146" priority="697">
      <formula>$L21="Not Reasonably Possible - Acceptable"</formula>
    </cfRule>
  </conditionalFormatting>
  <conditionalFormatting sqref="T22">
    <cfRule type="expression" dxfId="1145" priority="692">
      <formula>$L22="Assessment incomplete"</formula>
    </cfRule>
    <cfRule type="expression" dxfId="1144" priority="693">
      <formula>$L22="Reasonably Possible - Response Required"</formula>
    </cfRule>
    <cfRule type="expression" dxfId="1143" priority="694">
      <formula>$L22="Not Reasonably Possible - Acceptable"</formula>
    </cfRule>
  </conditionalFormatting>
  <conditionalFormatting sqref="T24">
    <cfRule type="expression" dxfId="1142" priority="689">
      <formula>$L24="Assessment incomplete"</formula>
    </cfRule>
    <cfRule type="expression" dxfId="1141" priority="690">
      <formula>$L24="Reasonably Possible - Response Required"</formula>
    </cfRule>
    <cfRule type="expression" dxfId="1140" priority="691">
      <formula>$L24="Not Reasonably Possible - Acceptable"</formula>
    </cfRule>
  </conditionalFormatting>
  <conditionalFormatting sqref="T25">
    <cfRule type="expression" dxfId="1139" priority="686">
      <formula>$L25="Assessment incomplete"</formula>
    </cfRule>
    <cfRule type="expression" dxfId="1138" priority="687">
      <formula>$L25="Reasonably Possible - Response Required"</formula>
    </cfRule>
    <cfRule type="expression" dxfId="1137" priority="688">
      <formula>$L25="Not Reasonably Possible - Acceptable"</formula>
    </cfRule>
  </conditionalFormatting>
  <conditionalFormatting sqref="W16">
    <cfRule type="expression" dxfId="1136" priority="676">
      <formula>$L$15="Assessment incomplete"</formula>
    </cfRule>
    <cfRule type="expression" dxfId="1135" priority="685">
      <formula>$L15="Not Reasonably Possible - Acceptable"</formula>
    </cfRule>
  </conditionalFormatting>
  <conditionalFormatting sqref="T16">
    <cfRule type="expression" dxfId="1134" priority="678">
      <formula>$L15="Assessment incomplete"</formula>
    </cfRule>
    <cfRule type="expression" dxfId="1133" priority="679">
      <formula>$L15="Reasonably Possible - Response Required"</formula>
    </cfRule>
    <cfRule type="expression" dxfId="1132" priority="680">
      <formula>$L15="Not Reasonably Possible - Acceptable"</formula>
    </cfRule>
  </conditionalFormatting>
  <conditionalFormatting sqref="T26">
    <cfRule type="expression" dxfId="1131" priority="672">
      <formula>$L26=" "</formula>
    </cfRule>
    <cfRule type="expression" dxfId="1130" priority="673">
      <formula>$L26="Assessment incomplete"</formula>
    </cfRule>
    <cfRule type="expression" dxfId="1129" priority="674">
      <formula>$L26="Reasonably Possible - Response Required"</formula>
    </cfRule>
    <cfRule type="expression" dxfId="1128" priority="675">
      <formula>$L26="Not Reasonably Possible - Acceptable"</formula>
    </cfRule>
  </conditionalFormatting>
  <conditionalFormatting sqref="T28">
    <cfRule type="expression" dxfId="1127" priority="668">
      <formula>$L28=" "</formula>
    </cfRule>
    <cfRule type="expression" dxfId="1126" priority="669">
      <formula>$L28="Assessment incomplete"</formula>
    </cfRule>
    <cfRule type="expression" dxfId="1125" priority="670">
      <formula>$L28="Reasonably Possible - Response Required"</formula>
    </cfRule>
    <cfRule type="expression" dxfId="1124" priority="671">
      <formula>$L28="Not Reasonably Possible - Acceptable"</formula>
    </cfRule>
  </conditionalFormatting>
  <conditionalFormatting sqref="W27">
    <cfRule type="expression" dxfId="1123" priority="667">
      <formula>$L$27="Assessment incomplete"</formula>
    </cfRule>
  </conditionalFormatting>
  <conditionalFormatting sqref="W28">
    <cfRule type="expression" dxfId="1122" priority="666">
      <formula>$L$28=" "</formula>
    </cfRule>
  </conditionalFormatting>
  <conditionalFormatting sqref="T30">
    <cfRule type="expression" dxfId="1121" priority="654">
      <formula>$L30=" "</formula>
    </cfRule>
    <cfRule type="expression" dxfId="1120" priority="655">
      <formula>$L30="Assessment incomplete"</formula>
    </cfRule>
    <cfRule type="expression" dxfId="1119" priority="656">
      <formula>$L30="Reasonably Possible - Response Required"</formula>
    </cfRule>
    <cfRule type="expression" dxfId="1118" priority="657">
      <formula>$L30="Not Reasonably Possible - Acceptable"</formula>
    </cfRule>
  </conditionalFormatting>
  <conditionalFormatting sqref="W29">
    <cfRule type="expression" dxfId="1117" priority="653">
      <formula>$L$29="Assessment incomplete"</formula>
    </cfRule>
  </conditionalFormatting>
  <conditionalFormatting sqref="W30">
    <cfRule type="expression" dxfId="1116" priority="652">
      <formula>$L$30=" "</formula>
    </cfRule>
  </conditionalFormatting>
  <conditionalFormatting sqref="T36">
    <cfRule type="expression" dxfId="1115" priority="640">
      <formula>$L36=" "</formula>
    </cfRule>
    <cfRule type="expression" dxfId="1114" priority="641">
      <formula>$L36="Assessment incomplete"</formula>
    </cfRule>
    <cfRule type="expression" dxfId="1113" priority="642">
      <formula>$L36="Reasonably Possible - Response Required"</formula>
    </cfRule>
    <cfRule type="expression" dxfId="1112" priority="643">
      <formula>$L36="Not Reasonably Possible - Acceptable"</formula>
    </cfRule>
  </conditionalFormatting>
  <conditionalFormatting sqref="W32">
    <cfRule type="expression" dxfId="1111" priority="639">
      <formula>$L$32="Assessment incomplete"</formula>
    </cfRule>
  </conditionalFormatting>
  <conditionalFormatting sqref="W36">
    <cfRule type="expression" dxfId="1110" priority="638">
      <formula>$L$36=" "</formula>
    </cfRule>
  </conditionalFormatting>
  <conditionalFormatting sqref="W33">
    <cfRule type="expression" dxfId="1109" priority="629">
      <formula>$L$33="Assessment incomplete"</formula>
    </cfRule>
  </conditionalFormatting>
  <conditionalFormatting sqref="W34">
    <cfRule type="expression" dxfId="1108" priority="624">
      <formula>$L$34="Assessment incomplete"</formula>
    </cfRule>
  </conditionalFormatting>
  <conditionalFormatting sqref="W35">
    <cfRule type="expression" dxfId="1107" priority="619">
      <formula>$L$35="Assessment incomplete"</formula>
    </cfRule>
  </conditionalFormatting>
  <conditionalFormatting sqref="T27">
    <cfRule type="expression" dxfId="1106" priority="612">
      <formula>$L27="Assessment incomplete"</formula>
    </cfRule>
    <cfRule type="expression" dxfId="1105" priority="613">
      <formula>$L27="Reasonably Possible - Response Required"</formula>
    </cfRule>
    <cfRule type="expression" dxfId="1104" priority="614">
      <formula>$L27="Not Reasonably Possible - Acceptable"</formula>
    </cfRule>
  </conditionalFormatting>
  <conditionalFormatting sqref="T29">
    <cfRule type="expression" dxfId="1103" priority="609">
      <formula>$L29="Assessment incomplete"</formula>
    </cfRule>
    <cfRule type="expression" dxfId="1102" priority="610">
      <formula>$L29="Reasonably Possible - Response Required"</formula>
    </cfRule>
    <cfRule type="expression" dxfId="1101" priority="611">
      <formula>$L29="Not Reasonably Possible - Acceptable"</formula>
    </cfRule>
  </conditionalFormatting>
  <conditionalFormatting sqref="T32">
    <cfRule type="expression" dxfId="1100" priority="606">
      <formula>$L32="Assessment incomplete"</formula>
    </cfRule>
    <cfRule type="expression" dxfId="1099" priority="607">
      <formula>$L32="Reasonably Possible - Response Required"</formula>
    </cfRule>
    <cfRule type="expression" dxfId="1098" priority="608">
      <formula>$L32="Not Reasonably Possible - Acceptable"</formula>
    </cfRule>
  </conditionalFormatting>
  <conditionalFormatting sqref="T33">
    <cfRule type="expression" dxfId="1097" priority="603">
      <formula>$L33="Assessment incomplete"</formula>
    </cfRule>
    <cfRule type="expression" dxfId="1096" priority="604">
      <formula>$L33="Reasonably Possible - Response Required"</formula>
    </cfRule>
    <cfRule type="expression" dxfId="1095" priority="605">
      <formula>$L33="Not Reasonably Possible - Acceptable"</formula>
    </cfRule>
  </conditionalFormatting>
  <conditionalFormatting sqref="T34">
    <cfRule type="expression" dxfId="1094" priority="600">
      <formula>$L34="Assessment incomplete"</formula>
    </cfRule>
    <cfRule type="expression" dxfId="1093" priority="601">
      <formula>$L34="Reasonably Possible - Response Required"</formula>
    </cfRule>
    <cfRule type="expression" dxfId="1092" priority="602">
      <formula>$L34="Not Reasonably Possible - Acceptable"</formula>
    </cfRule>
  </conditionalFormatting>
  <conditionalFormatting sqref="T35">
    <cfRule type="expression" dxfId="1091" priority="597">
      <formula>$L35="Assessment incomplete"</formula>
    </cfRule>
    <cfRule type="expression" dxfId="1090" priority="598">
      <formula>$L35="Reasonably Possible - Response Required"</formula>
    </cfRule>
    <cfRule type="expression" dxfId="1089" priority="599">
      <formula>$L35="Not Reasonably Possible - Acceptable"</formula>
    </cfRule>
  </conditionalFormatting>
  <conditionalFormatting sqref="T51">
    <cfRule type="expression" dxfId="1088" priority="593">
      <formula>$L51=" "</formula>
    </cfRule>
    <cfRule type="expression" dxfId="1087" priority="594">
      <formula>$L51="Assessment incomplete"</formula>
    </cfRule>
    <cfRule type="expression" dxfId="1086" priority="595">
      <formula>$L51="Reasonably Possible - Response Required"</formula>
    </cfRule>
    <cfRule type="expression" dxfId="1085" priority="596">
      <formula>$L51="Not Reasonably Possible - Acceptable"</formula>
    </cfRule>
  </conditionalFormatting>
  <conditionalFormatting sqref="T54">
    <cfRule type="expression" dxfId="1084" priority="589">
      <formula>$L54=" "</formula>
    </cfRule>
    <cfRule type="expression" dxfId="1083" priority="590">
      <formula>$L54="Assessment incomplete"</formula>
    </cfRule>
    <cfRule type="expression" dxfId="1082" priority="591">
      <formula>$L54="Reasonably Possible - Response Required"</formula>
    </cfRule>
    <cfRule type="expression" dxfId="1081" priority="592">
      <formula>$L54="Not Reasonably Possible - Acceptable"</formula>
    </cfRule>
  </conditionalFormatting>
  <conditionalFormatting sqref="W51">
    <cfRule type="expression" dxfId="1080" priority="588">
      <formula>$L$51=" "</formula>
    </cfRule>
  </conditionalFormatting>
  <conditionalFormatting sqref="W54">
    <cfRule type="expression" dxfId="1079" priority="587">
      <formula>$L$54=" "</formula>
    </cfRule>
  </conditionalFormatting>
  <conditionalFormatting sqref="T52">
    <cfRule type="expression" dxfId="1078" priority="575">
      <formula>$L52=" "</formula>
    </cfRule>
    <cfRule type="expression" dxfId="1077" priority="576">
      <formula>$L52="Assessment incomplete"</formula>
    </cfRule>
    <cfRule type="expression" dxfId="1076" priority="577">
      <formula>$L52="Reasonably Possible - Response Required"</formula>
    </cfRule>
    <cfRule type="expression" dxfId="1075" priority="578">
      <formula>$L52="Not Reasonably Possible - Acceptable"</formula>
    </cfRule>
  </conditionalFormatting>
  <conditionalFormatting sqref="W52">
    <cfRule type="expression" dxfId="1074" priority="574">
      <formula>$L$52=" "</formula>
    </cfRule>
  </conditionalFormatting>
  <conditionalFormatting sqref="T53">
    <cfRule type="expression" dxfId="1073" priority="566">
      <formula>$L53=" "</formula>
    </cfRule>
    <cfRule type="expression" dxfId="1072" priority="567">
      <formula>$L53="Assessment incomplete"</formula>
    </cfRule>
    <cfRule type="expression" dxfId="1071" priority="568">
      <formula>$L53="Reasonably Possible - Response Required"</formula>
    </cfRule>
    <cfRule type="expression" dxfId="1070" priority="569">
      <formula>$L53="Not Reasonably Possible - Acceptable"</formula>
    </cfRule>
  </conditionalFormatting>
  <conditionalFormatting sqref="W53">
    <cfRule type="expression" dxfId="1069" priority="565">
      <formula>$L$53=" "</formula>
    </cfRule>
  </conditionalFormatting>
  <conditionalFormatting sqref="T41">
    <cfRule type="expression" dxfId="1068" priority="557">
      <formula>$L41=" "</formula>
    </cfRule>
    <cfRule type="expression" dxfId="1067" priority="558">
      <formula>$L41="Assessment incomplete"</formula>
    </cfRule>
    <cfRule type="expression" dxfId="1066" priority="559">
      <formula>$L41="Reasonably Possible - Response Required"</formula>
    </cfRule>
    <cfRule type="expression" dxfId="1065" priority="560">
      <formula>$L41="Not Reasonably Possible - Acceptable"</formula>
    </cfRule>
  </conditionalFormatting>
  <conditionalFormatting sqref="W38">
    <cfRule type="expression" dxfId="1064" priority="556">
      <formula>$L$38="Assessment incomplete"</formula>
    </cfRule>
  </conditionalFormatting>
  <conditionalFormatting sqref="W41">
    <cfRule type="expression" dxfId="1063" priority="555">
      <formula>$L$41=" "</formula>
    </cfRule>
  </conditionalFormatting>
  <conditionalFormatting sqref="T49">
    <cfRule type="expression" dxfId="1062" priority="543">
      <formula>$L49=" "</formula>
    </cfRule>
    <cfRule type="expression" dxfId="1061" priority="544">
      <formula>$L49="Assessment incomplete"</formula>
    </cfRule>
    <cfRule type="expression" dxfId="1060" priority="545">
      <formula>$L49="Reasonably Possible - Response Required"</formula>
    </cfRule>
    <cfRule type="expression" dxfId="1059" priority="546">
      <formula>$L49="Not Reasonably Possible - Acceptable"</formula>
    </cfRule>
  </conditionalFormatting>
  <conditionalFormatting sqref="W43">
    <cfRule type="expression" dxfId="1058" priority="542">
      <formula>$L$43="Assessment incomplete"</formula>
    </cfRule>
  </conditionalFormatting>
  <conditionalFormatting sqref="W49">
    <cfRule type="expression" dxfId="1057" priority="541">
      <formula>$L$49=" "</formula>
    </cfRule>
  </conditionalFormatting>
  <conditionalFormatting sqref="W40">
    <cfRule type="expression" dxfId="1056" priority="532">
      <formula>$L$40="Assessment incomplete"</formula>
    </cfRule>
  </conditionalFormatting>
  <conditionalFormatting sqref="W44">
    <cfRule type="expression" dxfId="1055" priority="527">
      <formula>$L$44="Assessment incomplete"</formula>
    </cfRule>
  </conditionalFormatting>
  <conditionalFormatting sqref="W45">
    <cfRule type="expression" dxfId="1054" priority="522">
      <formula>$L$45="Assessment incomplete"</formula>
    </cfRule>
  </conditionalFormatting>
  <conditionalFormatting sqref="W46">
    <cfRule type="expression" dxfId="1053" priority="517">
      <formula>$L$46="Assessment incomplete"</formula>
    </cfRule>
  </conditionalFormatting>
  <conditionalFormatting sqref="W47">
    <cfRule type="expression" dxfId="1052" priority="512">
      <formula>$L$47="Assessment incomplete"</formula>
    </cfRule>
  </conditionalFormatting>
  <conditionalFormatting sqref="W48">
    <cfRule type="expression" dxfId="1051" priority="507">
      <formula>$L$48="Assessment incomplete"</formula>
    </cfRule>
  </conditionalFormatting>
  <conditionalFormatting sqref="T38">
    <cfRule type="expression" dxfId="1050" priority="500">
      <formula>$L38="Assessment incomplete"</formula>
    </cfRule>
    <cfRule type="expression" dxfId="1049" priority="501">
      <formula>$L38="Reasonably Possible - Response Required"</formula>
    </cfRule>
    <cfRule type="expression" dxfId="1048" priority="502">
      <formula>$L38="Not Reasonably Possible - Acceptable"</formula>
    </cfRule>
  </conditionalFormatting>
  <conditionalFormatting sqref="T40">
    <cfRule type="expression" dxfId="1047" priority="497">
      <formula>$L40="Assessment incomplete"</formula>
    </cfRule>
    <cfRule type="expression" dxfId="1046" priority="498">
      <formula>$L40="Reasonably Possible - Response Required"</formula>
    </cfRule>
    <cfRule type="expression" dxfId="1045" priority="499">
      <formula>$L40="Not Reasonably Possible - Acceptable"</formula>
    </cfRule>
  </conditionalFormatting>
  <conditionalFormatting sqref="T43">
    <cfRule type="expression" dxfId="1044" priority="494">
      <formula>$L43="Assessment incomplete"</formula>
    </cfRule>
    <cfRule type="expression" dxfId="1043" priority="495">
      <formula>$L43="Reasonably Possible - Response Required"</formula>
    </cfRule>
    <cfRule type="expression" dxfId="1042" priority="496">
      <formula>$L43="Not Reasonably Possible - Acceptable"</formula>
    </cfRule>
  </conditionalFormatting>
  <conditionalFormatting sqref="T44">
    <cfRule type="expression" dxfId="1041" priority="491">
      <formula>$L44="Assessment incomplete"</formula>
    </cfRule>
    <cfRule type="expression" dxfId="1040" priority="492">
      <formula>$L44="Reasonably Possible - Response Required"</formula>
    </cfRule>
    <cfRule type="expression" dxfId="1039" priority="493">
      <formula>$L44="Not Reasonably Possible - Acceptable"</formula>
    </cfRule>
  </conditionalFormatting>
  <conditionalFormatting sqref="T45">
    <cfRule type="expression" dxfId="1038" priority="488">
      <formula>$L45="Assessment incomplete"</formula>
    </cfRule>
    <cfRule type="expression" dxfId="1037" priority="489">
      <formula>$L45="Reasonably Possible - Response Required"</formula>
    </cfRule>
    <cfRule type="expression" dxfId="1036" priority="490">
      <formula>$L45="Not Reasonably Possible - Acceptable"</formula>
    </cfRule>
  </conditionalFormatting>
  <conditionalFormatting sqref="T46">
    <cfRule type="expression" dxfId="1035" priority="485">
      <formula>$L46="Assessment incomplete"</formula>
    </cfRule>
    <cfRule type="expression" dxfId="1034" priority="486">
      <formula>$L46="Reasonably Possible - Response Required"</formula>
    </cfRule>
    <cfRule type="expression" dxfId="1033" priority="487">
      <formula>$L46="Not Reasonably Possible - Acceptable"</formula>
    </cfRule>
  </conditionalFormatting>
  <conditionalFormatting sqref="T47">
    <cfRule type="expression" dxfId="1032" priority="482">
      <formula>$L47="Assessment incomplete"</formula>
    </cfRule>
    <cfRule type="expression" dxfId="1031" priority="483">
      <formula>$L47="Reasonably Possible - Response Required"</formula>
    </cfRule>
    <cfRule type="expression" dxfId="1030" priority="484">
      <formula>$L47="Not Reasonably Possible - Acceptable"</formula>
    </cfRule>
  </conditionalFormatting>
  <conditionalFormatting sqref="T48">
    <cfRule type="expression" dxfId="1029" priority="479">
      <formula>$L48="Assessment incomplete"</formula>
    </cfRule>
    <cfRule type="expression" dxfId="1028" priority="480">
      <formula>$L48="Reasonably Possible - Response Required"</formula>
    </cfRule>
    <cfRule type="expression" dxfId="1027" priority="481">
      <formula>$L48="Not Reasonably Possible - Acceptable"</formula>
    </cfRule>
  </conditionalFormatting>
  <conditionalFormatting sqref="W39">
    <cfRule type="expression" dxfId="1026" priority="469">
      <formula>$L$38="Assessment incomplete"</formula>
    </cfRule>
    <cfRule type="expression" dxfId="1025" priority="478">
      <formula>$L38="Not Reasonably Possible - Acceptable"</formula>
    </cfRule>
  </conditionalFormatting>
  <conditionalFormatting sqref="T39">
    <cfRule type="expression" dxfId="1024" priority="471">
      <formula>$L38="Assessment incomplete"</formula>
    </cfRule>
    <cfRule type="expression" dxfId="1023" priority="472">
      <formula>$L38="Reasonably Possible - Response Required"</formula>
    </cfRule>
    <cfRule type="expression" dxfId="1022" priority="473">
      <formula>$L38="Not Reasonably Possible - Acceptable"</formula>
    </cfRule>
  </conditionalFormatting>
  <conditionalFormatting sqref="T55">
    <cfRule type="expression" dxfId="1021" priority="465">
      <formula>$L55=" "</formula>
    </cfRule>
    <cfRule type="expression" dxfId="1020" priority="466">
      <formula>$L55="Assessment incomplete"</formula>
    </cfRule>
    <cfRule type="expression" dxfId="1019" priority="467">
      <formula>$L55="Reasonably Possible - Response Required"</formula>
    </cfRule>
    <cfRule type="expression" dxfId="1018" priority="468">
      <formula>$L55="Not Reasonably Possible - Acceptable"</formula>
    </cfRule>
  </conditionalFormatting>
  <conditionalFormatting sqref="W55">
    <cfRule type="expression" dxfId="1017" priority="464">
      <formula>$L$55=" "</formula>
    </cfRule>
  </conditionalFormatting>
  <conditionalFormatting sqref="S13">
    <cfRule type="expression" dxfId="1016" priority="457">
      <formula>$L13="Assessment incomplete"</formula>
    </cfRule>
    <cfRule type="expression" dxfId="1015" priority="458">
      <formula>$L13="Reasonably Possible - Response Required"</formula>
    </cfRule>
    <cfRule type="expression" dxfId="1014" priority="459">
      <formula>$L13="Not Reasonably Possible - Acceptable"</formula>
    </cfRule>
  </conditionalFormatting>
  <conditionalFormatting sqref="S17">
    <cfRule type="expression" dxfId="1013" priority="453">
      <formula>$L17=" "</formula>
    </cfRule>
    <cfRule type="expression" dxfId="1012" priority="454">
      <formula>$L17="Assessment incomplete"</formula>
    </cfRule>
    <cfRule type="expression" dxfId="1011" priority="455">
      <formula>$L17="Reasonably Possible - Response Required"</formula>
    </cfRule>
    <cfRule type="expression" dxfId="1010" priority="456">
      <formula>$L17="Not Reasonably Possible - Acceptable"</formula>
    </cfRule>
  </conditionalFormatting>
  <conditionalFormatting sqref="S23">
    <cfRule type="expression" dxfId="1009" priority="449">
      <formula>$L23=" "</formula>
    </cfRule>
    <cfRule type="expression" dxfId="1008" priority="450">
      <formula>$L23="Assessment incomplete"</formula>
    </cfRule>
    <cfRule type="expression" dxfId="1007" priority="451">
      <formula>$L23="Reasonably Possible - Response Required"</formula>
    </cfRule>
    <cfRule type="expression" dxfId="1006" priority="452">
      <formula>$L23="Not Reasonably Possible - Acceptable"</formula>
    </cfRule>
  </conditionalFormatting>
  <conditionalFormatting sqref="S51">
    <cfRule type="expression" dxfId="1005" priority="445">
      <formula>$L51=" "</formula>
    </cfRule>
    <cfRule type="expression" dxfId="1004" priority="446">
      <formula>$L51="Assessment incomplete"</formula>
    </cfRule>
    <cfRule type="expression" dxfId="1003" priority="447">
      <formula>$L51="Reasonably Possible - Response Required"</formula>
    </cfRule>
    <cfRule type="expression" dxfId="1002" priority="448">
      <formula>$L51="Not Reasonably Possible - Acceptable"</formula>
    </cfRule>
  </conditionalFormatting>
  <conditionalFormatting sqref="S54">
    <cfRule type="expression" dxfId="1001" priority="441">
      <formula>$L54=" "</formula>
    </cfRule>
    <cfRule type="expression" dxfId="1000" priority="442">
      <formula>$L54="Assessment incomplete"</formula>
    </cfRule>
    <cfRule type="expression" dxfId="999" priority="443">
      <formula>$L54="Reasonably Possible - Response Required"</formula>
    </cfRule>
    <cfRule type="expression" dxfId="998" priority="444">
      <formula>$L54="Not Reasonably Possible - Acceptable"</formula>
    </cfRule>
  </conditionalFormatting>
  <conditionalFormatting sqref="S55">
    <cfRule type="expression" dxfId="997" priority="437">
      <formula>$L55=" "</formula>
    </cfRule>
    <cfRule type="expression" dxfId="996" priority="438">
      <formula>$L55="Assessment incomplete"</formula>
    </cfRule>
    <cfRule type="expression" dxfId="995" priority="439">
      <formula>$L55="Reasonably Possible - Response Required"</formula>
    </cfRule>
    <cfRule type="expression" dxfId="994" priority="440">
      <formula>$L55="Not Reasonably Possible - Acceptable"</formula>
    </cfRule>
  </conditionalFormatting>
  <conditionalFormatting sqref="S52">
    <cfRule type="expression" dxfId="993" priority="433">
      <formula>$L52=" "</formula>
    </cfRule>
    <cfRule type="expression" dxfId="992" priority="434">
      <formula>$L52="Assessment incomplete"</formula>
    </cfRule>
    <cfRule type="expression" dxfId="991" priority="435">
      <formula>$L52="Reasonably Possible - Response Required"</formula>
    </cfRule>
    <cfRule type="expression" dxfId="990" priority="436">
      <formula>$L52="Not Reasonably Possible - Acceptable"</formula>
    </cfRule>
  </conditionalFormatting>
  <conditionalFormatting sqref="S53">
    <cfRule type="expression" dxfId="989" priority="429">
      <formula>$L53=" "</formula>
    </cfRule>
    <cfRule type="expression" dxfId="988" priority="430">
      <formula>$L53="Assessment incomplete"</formula>
    </cfRule>
    <cfRule type="expression" dxfId="987" priority="431">
      <formula>$L53="Reasonably Possible - Response Required"</formula>
    </cfRule>
    <cfRule type="expression" dxfId="986" priority="432">
      <formula>$L53="Not Reasonably Possible - Acceptable"</formula>
    </cfRule>
  </conditionalFormatting>
  <conditionalFormatting sqref="S20">
    <cfRule type="expression" dxfId="985" priority="425">
      <formula>$L20=" "</formula>
    </cfRule>
    <cfRule type="expression" dxfId="984" priority="426">
      <formula>$L20="Assessment incomplete"</formula>
    </cfRule>
    <cfRule type="expression" dxfId="983" priority="427">
      <formula>$L20="Reasonably Possible - Response Required"</formula>
    </cfRule>
    <cfRule type="expression" dxfId="982" priority="428">
      <formula>$L20="Not Reasonably Possible - Acceptable"</formula>
    </cfRule>
  </conditionalFormatting>
  <conditionalFormatting sqref="S28">
    <cfRule type="expression" dxfId="981" priority="421">
      <formula>$L28=" "</formula>
    </cfRule>
    <cfRule type="expression" dxfId="980" priority="422">
      <formula>$L28="Assessment incomplete"</formula>
    </cfRule>
    <cfRule type="expression" dxfId="979" priority="423">
      <formula>$L28="Reasonably Possible - Response Required"</formula>
    </cfRule>
    <cfRule type="expression" dxfId="978" priority="424">
      <formula>$L28="Not Reasonably Possible - Acceptable"</formula>
    </cfRule>
  </conditionalFormatting>
  <conditionalFormatting sqref="S30">
    <cfRule type="expression" dxfId="977" priority="417">
      <formula>$L30=" "</formula>
    </cfRule>
    <cfRule type="expression" dxfId="976" priority="418">
      <formula>$L30="Assessment incomplete"</formula>
    </cfRule>
    <cfRule type="expression" dxfId="975" priority="419">
      <formula>$L30="Reasonably Possible - Response Required"</formula>
    </cfRule>
    <cfRule type="expression" dxfId="974" priority="420">
      <formula>$L30="Not Reasonably Possible - Acceptable"</formula>
    </cfRule>
  </conditionalFormatting>
  <conditionalFormatting sqref="S36">
    <cfRule type="expression" dxfId="973" priority="413">
      <formula>$L36=" "</formula>
    </cfRule>
    <cfRule type="expression" dxfId="972" priority="414">
      <formula>$L36="Assessment incomplete"</formula>
    </cfRule>
    <cfRule type="expression" dxfId="971" priority="415">
      <formula>$L36="Reasonably Possible - Response Required"</formula>
    </cfRule>
    <cfRule type="expression" dxfId="970" priority="416">
      <formula>$L36="Not Reasonably Possible - Acceptable"</formula>
    </cfRule>
  </conditionalFormatting>
  <conditionalFormatting sqref="S41">
    <cfRule type="expression" dxfId="969" priority="409">
      <formula>$L41=" "</formula>
    </cfRule>
    <cfRule type="expression" dxfId="968" priority="410">
      <formula>$L41="Assessment incomplete"</formula>
    </cfRule>
    <cfRule type="expression" dxfId="967" priority="411">
      <formula>$L41="Reasonably Possible - Response Required"</formula>
    </cfRule>
    <cfRule type="expression" dxfId="966" priority="412">
      <formula>$L41="Not Reasonably Possible - Acceptable"</formula>
    </cfRule>
  </conditionalFormatting>
  <conditionalFormatting sqref="S49">
    <cfRule type="expression" dxfId="965" priority="405">
      <formula>$L49=" "</formula>
    </cfRule>
    <cfRule type="expression" dxfId="964" priority="406">
      <formula>$L49="Assessment incomplete"</formula>
    </cfRule>
    <cfRule type="expression" dxfId="963" priority="407">
      <formula>$L49="Reasonably Possible - Response Required"</formula>
    </cfRule>
    <cfRule type="expression" dxfId="962" priority="408">
      <formula>$L49="Not Reasonably Possible - Acceptable"</formula>
    </cfRule>
  </conditionalFormatting>
  <conditionalFormatting sqref="S14">
    <cfRule type="expression" dxfId="961" priority="402">
      <formula>$L14="Assessment incomplete"</formula>
    </cfRule>
    <cfRule type="expression" dxfId="960" priority="403">
      <formula>$L14="Reasonably Possible - Response Required"</formula>
    </cfRule>
    <cfRule type="expression" dxfId="959" priority="404">
      <formula>$L14="Not Reasonably Possible - Acceptable"</formula>
    </cfRule>
  </conditionalFormatting>
  <conditionalFormatting sqref="S15">
    <cfRule type="expression" dxfId="958" priority="399">
      <formula>$L15="Assessment incomplete"</formula>
    </cfRule>
    <cfRule type="expression" dxfId="957" priority="400">
      <formula>$L15="Reasonably Possible - Response Required"</formula>
    </cfRule>
    <cfRule type="expression" dxfId="956" priority="401">
      <formula>$L15="Not Reasonably Possible - Acceptable"</formula>
    </cfRule>
  </conditionalFormatting>
  <conditionalFormatting sqref="S18">
    <cfRule type="expression" dxfId="955" priority="396">
      <formula>$L18="Assessment incomplete"</formula>
    </cfRule>
    <cfRule type="expression" dxfId="954" priority="397">
      <formula>$L18="Reasonably Possible - Response Required"</formula>
    </cfRule>
    <cfRule type="expression" dxfId="953" priority="398">
      <formula>$L18="Not Reasonably Possible - Acceptable"</formula>
    </cfRule>
  </conditionalFormatting>
  <conditionalFormatting sqref="S19">
    <cfRule type="expression" dxfId="952" priority="393">
      <formula>$L19="Assessment incomplete"</formula>
    </cfRule>
    <cfRule type="expression" dxfId="951" priority="394">
      <formula>$L19="Reasonably Possible - Response Required"</formula>
    </cfRule>
    <cfRule type="expression" dxfId="950" priority="395">
      <formula>$L19="Not Reasonably Possible - Acceptable"</formula>
    </cfRule>
  </conditionalFormatting>
  <conditionalFormatting sqref="S21">
    <cfRule type="expression" dxfId="949" priority="390">
      <formula>$L21="Assessment incomplete"</formula>
    </cfRule>
    <cfRule type="expression" dxfId="948" priority="391">
      <formula>$L21="Reasonably Possible - Response Required"</formula>
    </cfRule>
    <cfRule type="expression" dxfId="947" priority="392">
      <formula>$L21="Not Reasonably Possible - Acceptable"</formula>
    </cfRule>
  </conditionalFormatting>
  <conditionalFormatting sqref="S22">
    <cfRule type="expression" dxfId="946" priority="387">
      <formula>$L22="Assessment incomplete"</formula>
    </cfRule>
    <cfRule type="expression" dxfId="945" priority="388">
      <formula>$L22="Reasonably Possible - Response Required"</formula>
    </cfRule>
    <cfRule type="expression" dxfId="944" priority="389">
      <formula>$L22="Not Reasonably Possible - Acceptable"</formula>
    </cfRule>
  </conditionalFormatting>
  <conditionalFormatting sqref="S24">
    <cfRule type="expression" dxfId="943" priority="384">
      <formula>$L24="Assessment incomplete"</formula>
    </cfRule>
    <cfRule type="expression" dxfId="942" priority="385">
      <formula>$L24="Reasonably Possible - Response Required"</formula>
    </cfRule>
    <cfRule type="expression" dxfId="941" priority="386">
      <formula>$L24="Not Reasonably Possible - Acceptable"</formula>
    </cfRule>
  </conditionalFormatting>
  <conditionalFormatting sqref="S25">
    <cfRule type="expression" dxfId="940" priority="381">
      <formula>$L25="Assessment incomplete"</formula>
    </cfRule>
    <cfRule type="expression" dxfId="939" priority="382">
      <formula>$L25="Reasonably Possible - Response Required"</formula>
    </cfRule>
    <cfRule type="expression" dxfId="938" priority="383">
      <formula>$L25="Not Reasonably Possible - Acceptable"</formula>
    </cfRule>
  </conditionalFormatting>
  <conditionalFormatting sqref="S27">
    <cfRule type="expression" dxfId="937" priority="378">
      <formula>$L27="Assessment incomplete"</formula>
    </cfRule>
    <cfRule type="expression" dxfId="936" priority="379">
      <formula>$L27="Reasonably Possible - Response Required"</formula>
    </cfRule>
    <cfRule type="expression" dxfId="935" priority="380">
      <formula>$L27="Not Reasonably Possible - Acceptable"</formula>
    </cfRule>
  </conditionalFormatting>
  <conditionalFormatting sqref="S29">
    <cfRule type="expression" dxfId="934" priority="375">
      <formula>$L29="Assessment incomplete"</formula>
    </cfRule>
    <cfRule type="expression" dxfId="933" priority="376">
      <formula>$L29="Reasonably Possible - Response Required"</formula>
    </cfRule>
    <cfRule type="expression" dxfId="932" priority="377">
      <formula>$L29="Not Reasonably Possible - Acceptable"</formula>
    </cfRule>
  </conditionalFormatting>
  <conditionalFormatting sqref="S32">
    <cfRule type="expression" dxfId="931" priority="372">
      <formula>$L32="Assessment incomplete"</formula>
    </cfRule>
    <cfRule type="expression" dxfId="930" priority="373">
      <formula>$L32="Reasonably Possible - Response Required"</formula>
    </cfRule>
    <cfRule type="expression" dxfId="929" priority="374">
      <formula>$L32="Not Reasonably Possible - Acceptable"</formula>
    </cfRule>
  </conditionalFormatting>
  <conditionalFormatting sqref="S33">
    <cfRule type="expression" dxfId="928" priority="369">
      <formula>$L33="Assessment incomplete"</formula>
    </cfRule>
    <cfRule type="expression" dxfId="927" priority="370">
      <formula>$L33="Reasonably Possible - Response Required"</formula>
    </cfRule>
    <cfRule type="expression" dxfId="926" priority="371">
      <formula>$L33="Not Reasonably Possible - Acceptable"</formula>
    </cfRule>
  </conditionalFormatting>
  <conditionalFormatting sqref="S34">
    <cfRule type="expression" dxfId="925" priority="366">
      <formula>$L34="Assessment incomplete"</formula>
    </cfRule>
    <cfRule type="expression" dxfId="924" priority="367">
      <formula>$L34="Reasonably Possible - Response Required"</formula>
    </cfRule>
    <cfRule type="expression" dxfId="923" priority="368">
      <formula>$L34="Not Reasonably Possible - Acceptable"</formula>
    </cfRule>
  </conditionalFormatting>
  <conditionalFormatting sqref="S35">
    <cfRule type="expression" dxfId="922" priority="363">
      <formula>$L35="Assessment incomplete"</formula>
    </cfRule>
    <cfRule type="expression" dxfId="921" priority="364">
      <formula>$L35="Reasonably Possible - Response Required"</formula>
    </cfRule>
    <cfRule type="expression" dxfId="920" priority="365">
      <formula>$L35="Not Reasonably Possible - Acceptable"</formula>
    </cfRule>
  </conditionalFormatting>
  <conditionalFormatting sqref="S38">
    <cfRule type="expression" dxfId="919" priority="360">
      <formula>$L38="Assessment incomplete"</formula>
    </cfRule>
    <cfRule type="expression" dxfId="918" priority="361">
      <formula>$L38="Reasonably Possible - Response Required"</formula>
    </cfRule>
    <cfRule type="expression" dxfId="917" priority="362">
      <formula>$L38="Not Reasonably Possible - Acceptable"</formula>
    </cfRule>
  </conditionalFormatting>
  <conditionalFormatting sqref="S40">
    <cfRule type="expression" dxfId="916" priority="357">
      <formula>$L40="Assessment incomplete"</formula>
    </cfRule>
    <cfRule type="expression" dxfId="915" priority="358">
      <formula>$L40="Reasonably Possible - Response Required"</formula>
    </cfRule>
    <cfRule type="expression" dxfId="914" priority="359">
      <formula>$L40="Not Reasonably Possible - Acceptable"</formula>
    </cfRule>
  </conditionalFormatting>
  <conditionalFormatting sqref="S43">
    <cfRule type="expression" dxfId="913" priority="354">
      <formula>$L43="Assessment incomplete"</formula>
    </cfRule>
    <cfRule type="expression" dxfId="912" priority="355">
      <formula>$L43="Reasonably Possible - Response Required"</formula>
    </cfRule>
    <cfRule type="expression" dxfId="911" priority="356">
      <formula>$L43="Not Reasonably Possible - Acceptable"</formula>
    </cfRule>
  </conditionalFormatting>
  <conditionalFormatting sqref="S44">
    <cfRule type="expression" dxfId="910" priority="351">
      <formula>$L44="Assessment incomplete"</formula>
    </cfRule>
    <cfRule type="expression" dxfId="909" priority="352">
      <formula>$L44="Reasonably Possible - Response Required"</formula>
    </cfRule>
    <cfRule type="expression" dxfId="908" priority="353">
      <formula>$L44="Not Reasonably Possible - Acceptable"</formula>
    </cfRule>
  </conditionalFormatting>
  <conditionalFormatting sqref="S45">
    <cfRule type="expression" dxfId="907" priority="348">
      <formula>$L45="Assessment incomplete"</formula>
    </cfRule>
    <cfRule type="expression" dxfId="906" priority="349">
      <formula>$L45="Reasonably Possible - Response Required"</formula>
    </cfRule>
    <cfRule type="expression" dxfId="905" priority="350">
      <formula>$L45="Not Reasonably Possible - Acceptable"</formula>
    </cfRule>
  </conditionalFormatting>
  <conditionalFormatting sqref="S46">
    <cfRule type="expression" dxfId="904" priority="345">
      <formula>$L46="Assessment incomplete"</formula>
    </cfRule>
    <cfRule type="expression" dxfId="903" priority="346">
      <formula>$L46="Reasonably Possible - Response Required"</formula>
    </cfRule>
    <cfRule type="expression" dxfId="902" priority="347">
      <formula>$L46="Not Reasonably Possible - Acceptable"</formula>
    </cfRule>
  </conditionalFormatting>
  <conditionalFormatting sqref="S47">
    <cfRule type="expression" dxfId="901" priority="342">
      <formula>$L47="Assessment incomplete"</formula>
    </cfRule>
    <cfRule type="expression" dxfId="900" priority="343">
      <formula>$L47="Reasonably Possible - Response Required"</formula>
    </cfRule>
    <cfRule type="expression" dxfId="899" priority="344">
      <formula>$L47="Not Reasonably Possible - Acceptable"</formula>
    </cfRule>
  </conditionalFormatting>
  <conditionalFormatting sqref="S48">
    <cfRule type="expression" dxfId="898" priority="339">
      <formula>$L48="Assessment incomplete"</formula>
    </cfRule>
    <cfRule type="expression" dxfId="897" priority="340">
      <formula>$L48="Reasonably Possible - Response Required"</formula>
    </cfRule>
    <cfRule type="expression" dxfId="896" priority="341">
      <formula>$L48="Not Reasonably Possible - Acceptable"</formula>
    </cfRule>
  </conditionalFormatting>
  <conditionalFormatting sqref="S16">
    <cfRule type="expression" dxfId="895" priority="336">
      <formula>$L15="Assessment incomplete"</formula>
    </cfRule>
    <cfRule type="expression" dxfId="894" priority="337">
      <formula>$L15="Reasonably Possible - Response Required"</formula>
    </cfRule>
    <cfRule type="expression" dxfId="893" priority="338">
      <formula>$L15="Not Reasonably Possible - Acceptable"</formula>
    </cfRule>
  </conditionalFormatting>
  <conditionalFormatting sqref="S26">
    <cfRule type="expression" dxfId="892" priority="332">
      <formula>$L26=" "</formula>
    </cfRule>
    <cfRule type="expression" dxfId="891" priority="333">
      <formula>$L26="Assessment incomplete"</formula>
    </cfRule>
    <cfRule type="expression" dxfId="890" priority="334">
      <formula>$L26="Reasonably Possible - Response Required"</formula>
    </cfRule>
    <cfRule type="expression" dxfId="889" priority="335">
      <formula>$L26="Not Reasonably Possible - Acceptable"</formula>
    </cfRule>
  </conditionalFormatting>
  <conditionalFormatting sqref="S39">
    <cfRule type="expression" dxfId="888" priority="329">
      <formula>$L38="Assessment incomplete"</formula>
    </cfRule>
    <cfRule type="expression" dxfId="887" priority="330">
      <formula>$L38="Reasonably Possible - Response Required"</formula>
    </cfRule>
    <cfRule type="expression" dxfId="886" priority="331">
      <formula>$L38="Not Reasonably Possible - Acceptable"</formula>
    </cfRule>
  </conditionalFormatting>
  <conditionalFormatting sqref="V13">
    <cfRule type="expression" dxfId="885" priority="158">
      <formula>$L13="Assessment incomplete"</formula>
    </cfRule>
  </conditionalFormatting>
  <conditionalFormatting sqref="V17">
    <cfRule type="expression" dxfId="884" priority="157">
      <formula>$L17=" "</formula>
    </cfRule>
  </conditionalFormatting>
  <conditionalFormatting sqref="V21">
    <cfRule type="expression" dxfId="883" priority="156">
      <formula>$L21="Assessment incomplete"</formula>
    </cfRule>
  </conditionalFormatting>
  <conditionalFormatting sqref="V23">
    <cfRule type="expression" dxfId="882" priority="155">
      <formula>$L23=" "</formula>
    </cfRule>
  </conditionalFormatting>
  <conditionalFormatting sqref="V51">
    <cfRule type="expression" dxfId="881" priority="154">
      <formula>$L51=" "</formula>
    </cfRule>
  </conditionalFormatting>
  <conditionalFormatting sqref="V54">
    <cfRule type="expression" dxfId="880" priority="153">
      <formula>$L54=" "</formula>
    </cfRule>
  </conditionalFormatting>
  <conditionalFormatting sqref="V55">
    <cfRule type="expression" dxfId="879" priority="152">
      <formula>$L55=" "</formula>
    </cfRule>
  </conditionalFormatting>
  <conditionalFormatting sqref="U13">
    <cfRule type="expression" dxfId="878" priority="149">
      <formula>$L13="Assessment incomplete"</formula>
    </cfRule>
    <cfRule type="expression" dxfId="877" priority="150">
      <formula>$L13="Reasonably Possible - Response Required"</formula>
    </cfRule>
    <cfRule type="expression" dxfId="876" priority="151">
      <formula>$L13="Not Reasonably Possible - Acceptable"</formula>
    </cfRule>
  </conditionalFormatting>
  <conditionalFormatting sqref="U17">
    <cfRule type="expression" dxfId="875" priority="146">
      <formula>$L17=" "</formula>
    </cfRule>
    <cfRule type="expression" dxfId="874" priority="147">
      <formula>$L17="Reasonably Possible - Response Required"</formula>
    </cfRule>
    <cfRule type="expression" dxfId="873" priority="148">
      <formula>$L17="Not Reasonably Possible - Acceptable"</formula>
    </cfRule>
  </conditionalFormatting>
  <conditionalFormatting sqref="U21">
    <cfRule type="expression" dxfId="872" priority="143">
      <formula>$L21="Assessment incomplete"</formula>
    </cfRule>
    <cfRule type="expression" dxfId="871" priority="144">
      <formula>$L21="Reasonably Possible - Response Required"</formula>
    </cfRule>
    <cfRule type="expression" dxfId="870" priority="145">
      <formula>$L21="Not Reasonably Possible - Acceptable"</formula>
    </cfRule>
  </conditionalFormatting>
  <conditionalFormatting sqref="U23">
    <cfRule type="expression" dxfId="869" priority="140">
      <formula>$L23=" "</formula>
    </cfRule>
    <cfRule type="expression" dxfId="868" priority="141">
      <formula>$L23="Reasonably Possible - Response Required"</formula>
    </cfRule>
    <cfRule type="expression" dxfId="867" priority="142">
      <formula>$L23="Not Reasonably Possible - Acceptable"</formula>
    </cfRule>
  </conditionalFormatting>
  <conditionalFormatting sqref="U51">
    <cfRule type="expression" dxfId="866" priority="137">
      <formula>$L51=" "</formula>
    </cfRule>
    <cfRule type="expression" dxfId="865" priority="138">
      <formula>$L51="Reasonably Possible - Response Required"</formula>
    </cfRule>
    <cfRule type="expression" dxfId="864" priority="139">
      <formula>$L51="Not Reasonably Possible - Acceptable"</formula>
    </cfRule>
  </conditionalFormatting>
  <conditionalFormatting sqref="U54">
    <cfRule type="expression" dxfId="863" priority="134">
      <formula>$L54=" "</formula>
    </cfRule>
    <cfRule type="expression" dxfId="862" priority="135">
      <formula>$L54="Reasonably Possible - Response Required"</formula>
    </cfRule>
    <cfRule type="expression" dxfId="861" priority="136">
      <formula>$L54="Not Reasonably Possible - Acceptable"</formula>
    </cfRule>
  </conditionalFormatting>
  <conditionalFormatting sqref="V52">
    <cfRule type="expression" dxfId="860" priority="133">
      <formula>$L52=" "</formula>
    </cfRule>
  </conditionalFormatting>
  <conditionalFormatting sqref="U52">
    <cfRule type="expression" dxfId="859" priority="130">
      <formula>$L52=" "</formula>
    </cfRule>
    <cfRule type="expression" dxfId="858" priority="131">
      <formula>$L52="Reasonably Possible - Response Required"</formula>
    </cfRule>
    <cfRule type="expression" dxfId="857" priority="132">
      <formula>$L52="Not Reasonably Possible - Acceptable"</formula>
    </cfRule>
  </conditionalFormatting>
  <conditionalFormatting sqref="V53">
    <cfRule type="expression" dxfId="856" priority="129">
      <formula>$L53=" "</formula>
    </cfRule>
  </conditionalFormatting>
  <conditionalFormatting sqref="U53">
    <cfRule type="expression" dxfId="855" priority="126">
      <formula>$L53=" "</formula>
    </cfRule>
    <cfRule type="expression" dxfId="854" priority="127">
      <formula>$L53="Reasonably Possible - Response Required"</formula>
    </cfRule>
    <cfRule type="expression" dxfId="853" priority="128">
      <formula>$L53="Not Reasonably Possible - Acceptable"</formula>
    </cfRule>
  </conditionalFormatting>
  <conditionalFormatting sqref="U55">
    <cfRule type="expression" dxfId="852" priority="123">
      <formula>$L55=" "</formula>
    </cfRule>
    <cfRule type="expression" dxfId="851" priority="124">
      <formula>$L55="Reasonably Possible - Response Required"</formula>
    </cfRule>
    <cfRule type="expression" dxfId="850" priority="125">
      <formula>$L55="Not Reasonably Possible - Acceptable"</formula>
    </cfRule>
  </conditionalFormatting>
  <conditionalFormatting sqref="V18">
    <cfRule type="expression" dxfId="849" priority="122">
      <formula>$L18="Assessment incomplete"</formula>
    </cfRule>
  </conditionalFormatting>
  <conditionalFormatting sqref="V20">
    <cfRule type="expression" dxfId="848" priority="121">
      <formula>$L20=" "</formula>
    </cfRule>
  </conditionalFormatting>
  <conditionalFormatting sqref="U18">
    <cfRule type="expression" dxfId="847" priority="118">
      <formula>$L18="Assessment incomplete"</formula>
    </cfRule>
    <cfRule type="expression" dxfId="846" priority="119">
      <formula>$L18="Reasonably Possible - Response Required"</formula>
    </cfRule>
    <cfRule type="expression" dxfId="845" priority="120">
      <formula>$L18="Not Reasonably Possible - Acceptable"</formula>
    </cfRule>
  </conditionalFormatting>
  <conditionalFormatting sqref="U20">
    <cfRule type="expression" dxfId="844" priority="115">
      <formula>$L20=" "</formula>
    </cfRule>
    <cfRule type="expression" dxfId="843" priority="116">
      <formula>$L20="Reasonably Possible - Response Required"</formula>
    </cfRule>
    <cfRule type="expression" dxfId="842" priority="117">
      <formula>$L20="Not Reasonably Possible - Acceptable"</formula>
    </cfRule>
  </conditionalFormatting>
  <conditionalFormatting sqref="V24">
    <cfRule type="expression" dxfId="841" priority="114">
      <formula>$L24="Assessment incomplete"</formula>
    </cfRule>
  </conditionalFormatting>
  <conditionalFormatting sqref="V26">
    <cfRule type="expression" dxfId="840" priority="113">
      <formula>$L26=" "</formula>
    </cfRule>
  </conditionalFormatting>
  <conditionalFormatting sqref="U24">
    <cfRule type="expression" dxfId="839" priority="110">
      <formula>$L24="Assessment incomplete"</formula>
    </cfRule>
    <cfRule type="expression" dxfId="838" priority="111">
      <formula>$L24="Reasonably Possible - Response Required"</formula>
    </cfRule>
    <cfRule type="expression" dxfId="837" priority="112">
      <formula>$L24="Not Reasonably Possible - Acceptable"</formula>
    </cfRule>
  </conditionalFormatting>
  <conditionalFormatting sqref="U26">
    <cfRule type="expression" dxfId="836" priority="107">
      <formula>$L26=" "</formula>
    </cfRule>
    <cfRule type="expression" dxfId="835" priority="108">
      <formula>$L26="Reasonably Possible - Response Required"</formula>
    </cfRule>
    <cfRule type="expression" dxfId="834" priority="109">
      <formula>$L26="Not Reasonably Possible - Acceptable"</formula>
    </cfRule>
  </conditionalFormatting>
  <conditionalFormatting sqref="V27">
    <cfRule type="expression" dxfId="833" priority="106">
      <formula>$L27="Assessment incomplete"</formula>
    </cfRule>
  </conditionalFormatting>
  <conditionalFormatting sqref="V28">
    <cfRule type="expression" dxfId="832" priority="105">
      <formula>$L28=" "</formula>
    </cfRule>
  </conditionalFormatting>
  <conditionalFormatting sqref="U27">
    <cfRule type="expression" dxfId="831" priority="102">
      <formula>$L27="Assessment incomplete"</formula>
    </cfRule>
    <cfRule type="expression" dxfId="830" priority="103">
      <formula>$L27="Reasonably Possible - Response Required"</formula>
    </cfRule>
    <cfRule type="expression" dxfId="829" priority="104">
      <formula>$L27="Not Reasonably Possible - Acceptable"</formula>
    </cfRule>
  </conditionalFormatting>
  <conditionalFormatting sqref="U28">
    <cfRule type="expression" dxfId="828" priority="99">
      <formula>$L28=" "</formula>
    </cfRule>
    <cfRule type="expression" dxfId="827" priority="100">
      <formula>$L28="Reasonably Possible - Response Required"</formula>
    </cfRule>
    <cfRule type="expression" dxfId="826" priority="101">
      <formula>$L28="Not Reasonably Possible - Acceptable"</formula>
    </cfRule>
  </conditionalFormatting>
  <conditionalFormatting sqref="V29">
    <cfRule type="expression" dxfId="825" priority="98">
      <formula>$L29="Assessment incomplete"</formula>
    </cfRule>
  </conditionalFormatting>
  <conditionalFormatting sqref="V30">
    <cfRule type="expression" dxfId="824" priority="97">
      <formula>$L30=" "</formula>
    </cfRule>
  </conditionalFormatting>
  <conditionalFormatting sqref="U29">
    <cfRule type="expression" dxfId="823" priority="94">
      <formula>$L29="Assessment incomplete"</formula>
    </cfRule>
    <cfRule type="expression" dxfId="822" priority="95">
      <formula>$L29="Reasonably Possible - Response Required"</formula>
    </cfRule>
    <cfRule type="expression" dxfId="821" priority="96">
      <formula>$L29="Not Reasonably Possible - Acceptable"</formula>
    </cfRule>
  </conditionalFormatting>
  <conditionalFormatting sqref="U30">
    <cfRule type="expression" dxfId="820" priority="91">
      <formula>$L30=" "</formula>
    </cfRule>
    <cfRule type="expression" dxfId="819" priority="92">
      <formula>$L30="Reasonably Possible - Response Required"</formula>
    </cfRule>
    <cfRule type="expression" dxfId="818" priority="93">
      <formula>$L30="Not Reasonably Possible - Acceptable"</formula>
    </cfRule>
  </conditionalFormatting>
  <conditionalFormatting sqref="V32">
    <cfRule type="expression" dxfId="817" priority="90">
      <formula>$L32="Assessment incomplete"</formula>
    </cfRule>
  </conditionalFormatting>
  <conditionalFormatting sqref="V36">
    <cfRule type="expression" dxfId="816" priority="89">
      <formula>$L36=" "</formula>
    </cfRule>
  </conditionalFormatting>
  <conditionalFormatting sqref="U32">
    <cfRule type="expression" dxfId="815" priority="86">
      <formula>$L32="Assessment incomplete"</formula>
    </cfRule>
    <cfRule type="expression" dxfId="814" priority="87">
      <formula>$L32="Reasonably Possible - Response Required"</formula>
    </cfRule>
    <cfRule type="expression" dxfId="813" priority="88">
      <formula>$L32="Not Reasonably Possible - Acceptable"</formula>
    </cfRule>
  </conditionalFormatting>
  <conditionalFormatting sqref="U36">
    <cfRule type="expression" dxfId="812" priority="83">
      <formula>$L36=" "</formula>
    </cfRule>
    <cfRule type="expression" dxfId="811" priority="84">
      <formula>$L36="Reasonably Possible - Response Required"</formula>
    </cfRule>
    <cfRule type="expression" dxfId="810" priority="85">
      <formula>$L36="Not Reasonably Possible - Acceptable"</formula>
    </cfRule>
  </conditionalFormatting>
  <conditionalFormatting sqref="V38">
    <cfRule type="expression" dxfId="809" priority="82">
      <formula>$L38="Assessment incomplete"</formula>
    </cfRule>
  </conditionalFormatting>
  <conditionalFormatting sqref="V41">
    <cfRule type="expression" dxfId="808" priority="81">
      <formula>$L41=" "</formula>
    </cfRule>
  </conditionalFormatting>
  <conditionalFormatting sqref="U38">
    <cfRule type="expression" dxfId="807" priority="78">
      <formula>$L38="Assessment incomplete"</formula>
    </cfRule>
    <cfRule type="expression" dxfId="806" priority="79">
      <formula>$L38="Reasonably Possible - Response Required"</formula>
    </cfRule>
    <cfRule type="expression" dxfId="805" priority="80">
      <formula>$L38="Not Reasonably Possible - Acceptable"</formula>
    </cfRule>
  </conditionalFormatting>
  <conditionalFormatting sqref="U41">
    <cfRule type="expression" dxfId="804" priority="75">
      <formula>$L41=" "</formula>
    </cfRule>
    <cfRule type="expression" dxfId="803" priority="76">
      <formula>$L41="Reasonably Possible - Response Required"</formula>
    </cfRule>
    <cfRule type="expression" dxfId="802" priority="77">
      <formula>$L41="Not Reasonably Possible - Acceptable"</formula>
    </cfRule>
  </conditionalFormatting>
  <conditionalFormatting sqref="V43">
    <cfRule type="expression" dxfId="801" priority="74">
      <formula>$L43="Assessment incomplete"</formula>
    </cfRule>
  </conditionalFormatting>
  <conditionalFormatting sqref="V49">
    <cfRule type="expression" dxfId="800" priority="73">
      <formula>$L49=" "</formula>
    </cfRule>
  </conditionalFormatting>
  <conditionalFormatting sqref="U43">
    <cfRule type="expression" dxfId="799" priority="70">
      <formula>$L43="Assessment incomplete"</formula>
    </cfRule>
    <cfRule type="expression" dxfId="798" priority="71">
      <formula>$L43="Reasonably Possible - Response Required"</formula>
    </cfRule>
    <cfRule type="expression" dxfId="797" priority="72">
      <formula>$L43="Not Reasonably Possible - Acceptable"</formula>
    </cfRule>
  </conditionalFormatting>
  <conditionalFormatting sqref="U49">
    <cfRule type="expression" dxfId="796" priority="67">
      <formula>$L49=" "</formula>
    </cfRule>
    <cfRule type="expression" dxfId="795" priority="68">
      <formula>$L49="Reasonably Possible - Response Required"</formula>
    </cfRule>
    <cfRule type="expression" dxfId="794" priority="69">
      <formula>$L49="Not Reasonably Possible - Acceptable"</formula>
    </cfRule>
  </conditionalFormatting>
  <conditionalFormatting sqref="V14">
    <cfRule type="expression" dxfId="793" priority="66">
      <formula>$L14="Assessment incomplete"</formula>
    </cfRule>
  </conditionalFormatting>
  <conditionalFormatting sqref="U14">
    <cfRule type="expression" dxfId="792" priority="63">
      <formula>$L14="Assessment incomplete"</formula>
    </cfRule>
    <cfRule type="expression" dxfId="791" priority="64">
      <formula>$L14="Reasonably Possible - Response Required"</formula>
    </cfRule>
    <cfRule type="expression" dxfId="790" priority="65">
      <formula>$L14="Not Reasonably Possible - Acceptable"</formula>
    </cfRule>
  </conditionalFormatting>
  <conditionalFormatting sqref="V15">
    <cfRule type="expression" dxfId="789" priority="62">
      <formula>$L15="Assessment incomplete"</formula>
    </cfRule>
  </conditionalFormatting>
  <conditionalFormatting sqref="U15">
    <cfRule type="expression" dxfId="788" priority="59">
      <formula>$L15="Assessment incomplete"</formula>
    </cfRule>
    <cfRule type="expression" dxfId="787" priority="60">
      <formula>$L15="Reasonably Possible - Response Required"</formula>
    </cfRule>
    <cfRule type="expression" dxfId="786" priority="61">
      <formula>$L15="Not Reasonably Possible - Acceptable"</formula>
    </cfRule>
  </conditionalFormatting>
  <conditionalFormatting sqref="V19">
    <cfRule type="expression" dxfId="785" priority="58">
      <formula>$L19="Assessment incomplete"</formula>
    </cfRule>
  </conditionalFormatting>
  <conditionalFormatting sqref="U19">
    <cfRule type="expression" dxfId="784" priority="55">
      <formula>$L19="Assessment incomplete"</formula>
    </cfRule>
    <cfRule type="expression" dxfId="783" priority="56">
      <formula>$L19="Reasonably Possible - Response Required"</formula>
    </cfRule>
    <cfRule type="expression" dxfId="782" priority="57">
      <formula>$L19="Not Reasonably Possible - Acceptable"</formula>
    </cfRule>
  </conditionalFormatting>
  <conditionalFormatting sqref="V22">
    <cfRule type="expression" dxfId="781" priority="54">
      <formula>$L22="Assessment incomplete"</formula>
    </cfRule>
  </conditionalFormatting>
  <conditionalFormatting sqref="U22">
    <cfRule type="expression" dxfId="780" priority="51">
      <formula>$L22="Assessment incomplete"</formula>
    </cfRule>
    <cfRule type="expression" dxfId="779" priority="52">
      <formula>$L22="Reasonably Possible - Response Required"</formula>
    </cfRule>
    <cfRule type="expression" dxfId="778" priority="53">
      <formula>$L22="Not Reasonably Possible - Acceptable"</formula>
    </cfRule>
  </conditionalFormatting>
  <conditionalFormatting sqref="V25">
    <cfRule type="expression" dxfId="777" priority="50">
      <formula>$L25="Assessment incomplete"</formula>
    </cfRule>
  </conditionalFormatting>
  <conditionalFormatting sqref="U25">
    <cfRule type="expression" dxfId="776" priority="47">
      <formula>$L25="Assessment incomplete"</formula>
    </cfRule>
    <cfRule type="expression" dxfId="775" priority="48">
      <formula>$L25="Reasonably Possible - Response Required"</formula>
    </cfRule>
    <cfRule type="expression" dxfId="774" priority="49">
      <formula>$L25="Not Reasonably Possible - Acceptable"</formula>
    </cfRule>
  </conditionalFormatting>
  <conditionalFormatting sqref="V33">
    <cfRule type="expression" dxfId="773" priority="46">
      <formula>$L33="Assessment incomplete"</formula>
    </cfRule>
  </conditionalFormatting>
  <conditionalFormatting sqref="U33">
    <cfRule type="expression" dxfId="772" priority="43">
      <formula>$L33="Assessment incomplete"</formula>
    </cfRule>
    <cfRule type="expression" dxfId="771" priority="44">
      <formula>$L33="Reasonably Possible - Response Required"</formula>
    </cfRule>
    <cfRule type="expression" dxfId="770" priority="45">
      <formula>$L33="Not Reasonably Possible - Acceptable"</formula>
    </cfRule>
  </conditionalFormatting>
  <conditionalFormatting sqref="V34">
    <cfRule type="expression" dxfId="769" priority="42">
      <formula>$L34="Assessment incomplete"</formula>
    </cfRule>
  </conditionalFormatting>
  <conditionalFormatting sqref="U34">
    <cfRule type="expression" dxfId="768" priority="39">
      <formula>$L34="Assessment incomplete"</formula>
    </cfRule>
    <cfRule type="expression" dxfId="767" priority="40">
      <formula>$L34="Reasonably Possible - Response Required"</formula>
    </cfRule>
    <cfRule type="expression" dxfId="766" priority="41">
      <formula>$L34="Not Reasonably Possible - Acceptable"</formula>
    </cfRule>
  </conditionalFormatting>
  <conditionalFormatting sqref="V35">
    <cfRule type="expression" dxfId="765" priority="38">
      <formula>$L35="Assessment incomplete"</formula>
    </cfRule>
  </conditionalFormatting>
  <conditionalFormatting sqref="U35">
    <cfRule type="expression" dxfId="764" priority="35">
      <formula>$L35="Assessment incomplete"</formula>
    </cfRule>
    <cfRule type="expression" dxfId="763" priority="36">
      <formula>$L35="Reasonably Possible - Response Required"</formula>
    </cfRule>
    <cfRule type="expression" dxfId="762" priority="37">
      <formula>$L35="Not Reasonably Possible - Acceptable"</formula>
    </cfRule>
  </conditionalFormatting>
  <conditionalFormatting sqref="V40">
    <cfRule type="expression" dxfId="761" priority="34">
      <formula>$L40="Assessment incomplete"</formula>
    </cfRule>
  </conditionalFormatting>
  <conditionalFormatting sqref="U40">
    <cfRule type="expression" dxfId="760" priority="31">
      <formula>$L40="Assessment incomplete"</formula>
    </cfRule>
    <cfRule type="expression" dxfId="759" priority="32">
      <formula>$L40="Reasonably Possible - Response Required"</formula>
    </cfRule>
    <cfRule type="expression" dxfId="758" priority="33">
      <formula>$L40="Not Reasonably Possible - Acceptable"</formula>
    </cfRule>
  </conditionalFormatting>
  <conditionalFormatting sqref="V44">
    <cfRule type="expression" dxfId="757" priority="30">
      <formula>$L44="Assessment incomplete"</formula>
    </cfRule>
  </conditionalFormatting>
  <conditionalFormatting sqref="U44">
    <cfRule type="expression" dxfId="756" priority="27">
      <formula>$L44="Assessment incomplete"</formula>
    </cfRule>
    <cfRule type="expression" dxfId="755" priority="28">
      <formula>$L44="Reasonably Possible - Response Required"</formula>
    </cfRule>
    <cfRule type="expression" dxfId="754" priority="29">
      <formula>$L44="Not Reasonably Possible - Acceptable"</formula>
    </cfRule>
  </conditionalFormatting>
  <conditionalFormatting sqref="V45">
    <cfRule type="expression" dxfId="753" priority="26">
      <formula>$L45="Assessment incomplete"</formula>
    </cfRule>
  </conditionalFormatting>
  <conditionalFormatting sqref="U45">
    <cfRule type="expression" dxfId="752" priority="23">
      <formula>$L45="Assessment incomplete"</formula>
    </cfRule>
    <cfRule type="expression" dxfId="751" priority="24">
      <formula>$L45="Reasonably Possible - Response Required"</formula>
    </cfRule>
    <cfRule type="expression" dxfId="750" priority="25">
      <formula>$L45="Not Reasonably Possible - Acceptable"</formula>
    </cfRule>
  </conditionalFormatting>
  <conditionalFormatting sqref="V46">
    <cfRule type="expression" dxfId="749" priority="22">
      <formula>$L46="Assessment incomplete"</formula>
    </cfRule>
  </conditionalFormatting>
  <conditionalFormatting sqref="U46">
    <cfRule type="expression" dxfId="748" priority="19">
      <formula>$L46="Assessment incomplete"</formula>
    </cfRule>
    <cfRule type="expression" dxfId="747" priority="20">
      <formula>$L46="Reasonably Possible - Response Required"</formula>
    </cfRule>
    <cfRule type="expression" dxfId="746" priority="21">
      <formula>$L46="Not Reasonably Possible - Acceptable"</formula>
    </cfRule>
  </conditionalFormatting>
  <conditionalFormatting sqref="V47">
    <cfRule type="expression" dxfId="745" priority="18">
      <formula>$L47="Assessment incomplete"</formula>
    </cfRule>
  </conditionalFormatting>
  <conditionalFormatting sqref="U47">
    <cfRule type="expression" dxfId="744" priority="15">
      <formula>$L47="Assessment incomplete"</formula>
    </cfRule>
    <cfRule type="expression" dxfId="743" priority="16">
      <formula>$L47="Reasonably Possible - Response Required"</formula>
    </cfRule>
    <cfRule type="expression" dxfId="742" priority="17">
      <formula>$L47="Not Reasonably Possible - Acceptable"</formula>
    </cfRule>
  </conditionalFormatting>
  <conditionalFormatting sqref="V48">
    <cfRule type="expression" dxfId="741" priority="14">
      <formula>$L48="Assessment incomplete"</formula>
    </cfRule>
  </conditionalFormatting>
  <conditionalFormatting sqref="U48">
    <cfRule type="expression" dxfId="740" priority="11">
      <formula>$L48="Assessment incomplete"</formula>
    </cfRule>
    <cfRule type="expression" dxfId="739" priority="12">
      <formula>$L48="Reasonably Possible - Response Required"</formula>
    </cfRule>
    <cfRule type="expression" dxfId="738" priority="13">
      <formula>$L48="Not Reasonably Possible - Acceptable"</formula>
    </cfRule>
  </conditionalFormatting>
  <conditionalFormatting sqref="V16">
    <cfRule type="expression" dxfId="737" priority="6">
      <formula>$L15="Assessment incomplete"</formula>
    </cfRule>
    <cfRule type="expression" dxfId="736" priority="10">
      <formula>$L15="Not Reasonably Possible - Acceptable"</formula>
    </cfRule>
  </conditionalFormatting>
  <conditionalFormatting sqref="U16">
    <cfRule type="expression" dxfId="735" priority="7">
      <formula>$L15="Assessment incomplete"</formula>
    </cfRule>
    <cfRule type="expression" dxfId="734" priority="8">
      <formula>$L15="Reasonably Possible - Response Required"</formula>
    </cfRule>
    <cfRule type="expression" dxfId="733" priority="9">
      <formula>$L15="Not Reasonably Possible - Acceptable"</formula>
    </cfRule>
  </conditionalFormatting>
  <conditionalFormatting sqref="V39">
    <cfRule type="expression" dxfId="732" priority="1">
      <formula>$L38="Assessment incomplete"</formula>
    </cfRule>
    <cfRule type="expression" dxfId="731" priority="5">
      <formula>$L38="Not Reasonably Possible - Acceptable"</formula>
    </cfRule>
  </conditionalFormatting>
  <conditionalFormatting sqref="U39">
    <cfRule type="expression" dxfId="730" priority="2">
      <formula>$L38="Assessment incomplete"</formula>
    </cfRule>
    <cfRule type="expression" dxfId="729" priority="3">
      <formula>$L38="Reasonably Possible - Response Required"</formula>
    </cfRule>
    <cfRule type="expression" dxfId="728" priority="4">
      <formula>$L38="Not Reasonably Possible - Acceptable"</formula>
    </cfRule>
  </conditionalFormatting>
  <dataValidations count="3">
    <dataValidation allowBlank="1" showErrorMessage="1" sqref="M20 M17 M23 M51:M55 M26:N26 M28 M30 M36 M41 M49 F32:F36 O43:Q49 N38:N40 F17:F30 O51:Q55 F51:F55 O32:Q36 D51:D55 O20 O23:O30 O38:Q41 N43:N48 N32:N35 N29 N27 N24:N25 N21:O22 F40:F41 F43:F49 N18:O19 N13:O16 D13:E16 D18:E19 F13:F15 F38 P13:Q30" xr:uid="{774EE819-AFDA-4671-93DB-70A7B6FFE8AC}"/>
    <dataValidation allowBlank="1" showErrorMessage="1" prompt="_x000a_" sqref="N20 N17 N23 N51:N55 N28 N30 N36 N41 N49" xr:uid="{56A76A02-4001-4FF2-B752-F099752D8E39}"/>
    <dataValidation allowBlank="1" showInputMessage="1" showErrorMessage="1" promptTitle="System of Quality Management" prompt="Establish, apply, maintain/monitor  system of quality management with policies, checklists, structured procedures on resources with responses and controls to mitigate quality risks. (N/A if risk is Acceptable)_x000a_" sqref="O17" xr:uid="{38499F58-B88A-4D0E-B61D-B4B9DA5BA07E}"/>
  </dataValidations>
  <pageMargins left="0.23622047244094491" right="0.23622047244094491" top="0.74803149606299213" bottom="0.74803149606299213" header="0.31496062992125984" footer="0.31496062992125984"/>
  <pageSetup paperSize="9" scale="85" fitToHeight="0" orientation="landscape" r:id="rId1"/>
  <headerFooter>
    <oddFooter>&amp;R&amp;"Arial,Regular"&amp;K000000&amp;P</oddFooter>
    <firstFooter xml:space="preserve">&amp;L&amp;G&amp;"Arial,Regular"&amp;K000000 Copyright CPA Australia Ltd&amp;R&amp;"Arial,Regular"&amp;K000000&amp;P
</firstFooter>
  </headerFooter>
  <ignoredErrors>
    <ignoredError sqref="L27:L29 L23:L24 L20:L21 L17 L26"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061010-3723-4FDF-9F24-DCEA0FE1E47F}">
          <x14:formula1>
            <xm:f>List!$F$4:$F$9</xm:f>
          </x14:formula1>
          <xm:sqref>G59:G1048576 G17:G30 G43:G49 G40:G41 G32:G36 G13:G15 G38 G51:G55</xm:sqref>
        </x14:dataValidation>
        <x14:dataValidation type="list" allowBlank="1" showInputMessage="1" showErrorMessage="1" xr:uid="{44C82046-9CBF-4D8C-8EF5-FD3F7E6FFF08}">
          <x14:formula1>
            <xm:f>List!$G$4:$G$9</xm:f>
          </x14:formula1>
          <xm:sqref>H59:H1048576 H17:H30 H40:H41 H43:H49 H32:H36 H13:H15 H38 H51:H55</xm:sqref>
        </x14:dataValidation>
        <x14:dataValidation type="list" allowBlank="1" showInputMessage="1" showErrorMessage="1" xr:uid="{E68DDD58-6194-4FE6-8CEE-AC85F333A9CD}">
          <x14:formula1>
            <xm:f>List!$M$5:$M$6</xm:f>
          </x14:formula1>
          <xm:sqref>U10:U57</xm:sqref>
        </x14:dataValidation>
        <x14:dataValidation type="list" allowBlank="1" showInputMessage="1" showErrorMessage="1" xr:uid="{89357E9D-57F1-44A9-8021-47C8FBB73A9F}">
          <x14:formula1>
            <xm:f>List!$N$5:$N$6</xm:f>
          </x14:formula1>
          <xm:sqref>V10:V57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AC1C-DBF4-4963-9CA8-2778D1ED40AD}">
  <sheetPr>
    <tabColor rgb="FFFFD400"/>
    <pageSetUpPr fitToPage="1"/>
  </sheetPr>
  <dimension ref="A1:Z47"/>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Z11" sqref="Z11"/>
    </sheetView>
  </sheetViews>
  <sheetFormatPr defaultColWidth="8.77734375" defaultRowHeight="13.8" outlineLevelCol="1" x14ac:dyDescent="0.25"/>
  <cols>
    <col min="1" max="1" width="0.44140625" style="38" customWidth="1"/>
    <col min="2" max="2" width="3.44140625" style="66" customWidth="1"/>
    <col min="3" max="3" width="0.44140625" style="66" customWidth="1"/>
    <col min="4" max="4" width="20.5546875" style="38" customWidth="1"/>
    <col min="5" max="5" width="0.33203125" style="38" customWidth="1"/>
    <col min="6" max="6" width="30.21875" style="38" customWidth="1"/>
    <col min="7" max="7" width="6.21875" style="175" customWidth="1"/>
    <col min="8" max="8" width="6.21875" style="176" customWidth="1"/>
    <col min="9" max="9" width="7.44140625" style="71" hidden="1" customWidth="1"/>
    <col min="10" max="10" width="7.5546875" style="71" hidden="1" customWidth="1"/>
    <col min="11" max="11" width="7" style="71" hidden="1" customWidth="1"/>
    <col min="12" max="12" width="9.5546875" style="74" customWidth="1"/>
    <col min="13" max="13" width="15.77734375" style="61" customWidth="1"/>
    <col min="14" max="14" width="38.5546875" style="61" customWidth="1"/>
    <col min="15" max="15" width="17.21875" style="61" customWidth="1"/>
    <col min="16" max="16" width="10.5546875" style="61"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4"/>
      <c r="C1" s="64"/>
      <c r="D1" s="46"/>
      <c r="E1" s="46"/>
      <c r="F1" s="46"/>
      <c r="G1" s="171"/>
      <c r="H1" s="172"/>
      <c r="I1" s="70"/>
      <c r="J1" s="70"/>
      <c r="K1" s="70"/>
      <c r="L1" s="70"/>
      <c r="M1" s="60"/>
      <c r="N1" s="60"/>
      <c r="O1" s="60"/>
      <c r="P1" s="60"/>
      <c r="Q1" s="46"/>
      <c r="R1" s="47"/>
    </row>
    <row r="2" spans="1:25" s="39" customFormat="1" ht="20.55" customHeight="1" x14ac:dyDescent="0.3">
      <c r="A2" s="48"/>
      <c r="B2" s="88"/>
      <c r="C2" s="88"/>
      <c r="D2" s="89" t="s">
        <v>19</v>
      </c>
      <c r="E2" s="89"/>
      <c r="F2" s="89"/>
      <c r="G2" s="221"/>
      <c r="H2" s="222"/>
      <c r="I2" s="223"/>
      <c r="J2" s="223"/>
      <c r="K2" s="223"/>
      <c r="L2" s="223"/>
      <c r="M2" s="223"/>
      <c r="N2" s="328" t="s">
        <v>85</v>
      </c>
      <c r="O2" s="328"/>
      <c r="P2" s="328"/>
      <c r="Q2" s="328"/>
      <c r="R2" s="53"/>
    </row>
    <row r="3" spans="1:25" ht="1.05" customHeight="1" x14ac:dyDescent="0.25">
      <c r="A3" s="49"/>
      <c r="B3" s="76"/>
      <c r="C3" s="76"/>
      <c r="D3" s="75"/>
      <c r="E3" s="75"/>
      <c r="F3" s="75"/>
      <c r="G3" s="224"/>
      <c r="H3" s="225"/>
      <c r="I3" s="95"/>
      <c r="J3" s="95"/>
      <c r="K3" s="95"/>
      <c r="L3" s="95"/>
      <c r="M3" s="95"/>
      <c r="N3" s="95"/>
      <c r="O3" s="95"/>
      <c r="P3" s="95"/>
      <c r="Q3" s="96"/>
      <c r="R3" s="42"/>
      <c r="X3" s="39"/>
    </row>
    <row r="4" spans="1:25" s="40" customFormat="1" ht="20.55" customHeight="1" x14ac:dyDescent="0.25">
      <c r="A4" s="50"/>
      <c r="B4" s="99"/>
      <c r="C4" s="99"/>
      <c r="D4" s="100" t="s">
        <v>309</v>
      </c>
      <c r="E4" s="100"/>
      <c r="F4" s="101"/>
      <c r="G4" s="226"/>
      <c r="H4" s="226"/>
      <c r="I4" s="103"/>
      <c r="J4" s="103"/>
      <c r="K4" s="102"/>
      <c r="L4" s="103"/>
      <c r="M4" s="387" t="str">
        <f>IF(' Accept &amp; Continue to Set up'!E9&gt;0,' Accept &amp; Continue to Set up'!E9," ")</f>
        <v xml:space="preserve"> </v>
      </c>
      <c r="N4" s="387"/>
      <c r="O4" s="387"/>
      <c r="P4" s="104"/>
      <c r="Q4" s="104"/>
      <c r="R4" s="54"/>
      <c r="S4" s="425" t="s">
        <v>438</v>
      </c>
      <c r="T4" s="426"/>
      <c r="U4" s="426"/>
      <c r="V4" s="426"/>
      <c r="W4" s="426"/>
      <c r="X4" s="316"/>
    </row>
    <row r="5" spans="1:25" ht="2.5499999999999998" customHeight="1" x14ac:dyDescent="0.25">
      <c r="A5" s="49"/>
      <c r="B5" s="107"/>
      <c r="C5" s="107"/>
      <c r="D5" s="108"/>
      <c r="E5" s="108"/>
      <c r="F5" s="108"/>
      <c r="G5" s="227"/>
      <c r="H5" s="228"/>
      <c r="I5" s="229"/>
      <c r="J5" s="229"/>
      <c r="K5" s="229"/>
      <c r="L5" s="111"/>
      <c r="M5" s="111"/>
      <c r="N5" s="111"/>
      <c r="O5" s="111"/>
      <c r="P5" s="111"/>
      <c r="Q5" s="78"/>
      <c r="R5" s="55"/>
      <c r="S5" s="69"/>
      <c r="X5" s="170"/>
    </row>
    <row r="6" spans="1:25" ht="12.6" customHeight="1" x14ac:dyDescent="0.25">
      <c r="A6" s="49"/>
      <c r="B6" s="388" t="s">
        <v>87</v>
      </c>
      <c r="C6" s="389"/>
      <c r="D6" s="389"/>
      <c r="E6" s="220"/>
      <c r="F6" s="390" t="s">
        <v>88</v>
      </c>
      <c r="G6" s="392" t="s">
        <v>89</v>
      </c>
      <c r="H6" s="394" t="s">
        <v>90</v>
      </c>
      <c r="I6" s="396" t="s">
        <v>91</v>
      </c>
      <c r="J6" s="396" t="s">
        <v>92</v>
      </c>
      <c r="K6" s="396" t="s">
        <v>93</v>
      </c>
      <c r="L6" s="397" t="s">
        <v>94</v>
      </c>
      <c r="M6" s="399" t="s">
        <v>95</v>
      </c>
      <c r="N6" s="399" t="s">
        <v>96</v>
      </c>
      <c r="O6" s="397" t="s">
        <v>97</v>
      </c>
      <c r="P6" s="402" t="s">
        <v>98</v>
      </c>
      <c r="Q6" s="404" t="s">
        <v>99</v>
      </c>
      <c r="R6" s="55"/>
      <c r="S6" s="427" t="s">
        <v>439</v>
      </c>
      <c r="T6" s="429" t="s">
        <v>440</v>
      </c>
      <c r="U6" s="431" t="s">
        <v>441</v>
      </c>
      <c r="V6" s="433" t="s">
        <v>442</v>
      </c>
      <c r="W6" s="433" t="s">
        <v>443</v>
      </c>
      <c r="X6" s="170"/>
      <c r="Y6" s="317" t="s">
        <v>444</v>
      </c>
    </row>
    <row r="7" spans="1:25" s="40" customFormat="1" ht="11.55" customHeight="1" thickBot="1" x14ac:dyDescent="0.25">
      <c r="A7" s="50"/>
      <c r="B7" s="406" t="s">
        <v>100</v>
      </c>
      <c r="C7" s="407"/>
      <c r="D7" s="407"/>
      <c r="E7" s="215"/>
      <c r="F7" s="391"/>
      <c r="G7" s="393"/>
      <c r="H7" s="395"/>
      <c r="I7" s="396"/>
      <c r="J7" s="396"/>
      <c r="K7" s="396"/>
      <c r="L7" s="398"/>
      <c r="M7" s="400"/>
      <c r="N7" s="401"/>
      <c r="O7" s="398"/>
      <c r="P7" s="403"/>
      <c r="Q7" s="405"/>
      <c r="R7" s="56"/>
      <c r="S7" s="428"/>
      <c r="T7" s="430"/>
      <c r="U7" s="432"/>
      <c r="V7" s="434"/>
      <c r="W7" s="434"/>
      <c r="X7" s="170"/>
      <c r="Y7" s="302" t="s">
        <v>445</v>
      </c>
    </row>
    <row r="8" spans="1:25" s="142" customFormat="1" ht="12.6" customHeight="1" x14ac:dyDescent="0.3">
      <c r="A8" s="140"/>
      <c r="B8" s="418" t="s">
        <v>101</v>
      </c>
      <c r="C8" s="419"/>
      <c r="D8" s="419"/>
      <c r="E8" s="253"/>
      <c r="F8" s="230" t="s">
        <v>253</v>
      </c>
      <c r="G8" s="420" t="s">
        <v>103</v>
      </c>
      <c r="H8" s="421"/>
      <c r="I8" s="421"/>
      <c r="J8" s="421"/>
      <c r="K8" s="421"/>
      <c r="L8" s="421"/>
      <c r="M8" s="252" t="s">
        <v>104</v>
      </c>
      <c r="N8" s="231" t="s">
        <v>105</v>
      </c>
      <c r="O8" s="232" t="s">
        <v>106</v>
      </c>
      <c r="P8" s="232" t="s">
        <v>107</v>
      </c>
      <c r="Q8" s="233" t="s">
        <v>108</v>
      </c>
      <c r="R8" s="141"/>
      <c r="S8" s="318" t="s">
        <v>446</v>
      </c>
      <c r="T8" s="319" t="s">
        <v>447</v>
      </c>
      <c r="U8" s="320" t="s">
        <v>448</v>
      </c>
      <c r="V8" s="320" t="s">
        <v>449</v>
      </c>
      <c r="W8" s="320" t="s">
        <v>450</v>
      </c>
      <c r="X8" s="170"/>
    </row>
    <row r="9" spans="1:25" s="142" customFormat="1" ht="16.05" customHeight="1" x14ac:dyDescent="0.3">
      <c r="A9" s="140"/>
      <c r="B9" s="408" t="s">
        <v>109</v>
      </c>
      <c r="C9" s="409"/>
      <c r="D9" s="409"/>
      <c r="E9" s="251"/>
      <c r="F9" s="234" t="s">
        <v>110</v>
      </c>
      <c r="G9" s="410" t="s">
        <v>111</v>
      </c>
      <c r="H9" s="411"/>
      <c r="I9" s="235"/>
      <c r="J9" s="235"/>
      <c r="K9" s="235"/>
      <c r="L9" s="236" t="s">
        <v>112</v>
      </c>
      <c r="M9" s="237" t="s">
        <v>113</v>
      </c>
      <c r="N9" s="237" t="s">
        <v>114</v>
      </c>
      <c r="O9" s="237" t="s">
        <v>115</v>
      </c>
      <c r="P9" s="237" t="s">
        <v>115</v>
      </c>
      <c r="Q9" s="238" t="s">
        <v>115</v>
      </c>
      <c r="R9" s="141"/>
      <c r="S9" s="318" t="s">
        <v>451</v>
      </c>
      <c r="T9" s="321" t="s">
        <v>451</v>
      </c>
      <c r="U9" s="322" t="s">
        <v>452</v>
      </c>
      <c r="V9" s="323" t="s">
        <v>452</v>
      </c>
      <c r="W9" s="320" t="s">
        <v>451</v>
      </c>
      <c r="X9" s="170"/>
    </row>
    <row r="10" spans="1:25" ht="145.05000000000001" customHeight="1" x14ac:dyDescent="0.25">
      <c r="A10" s="49"/>
      <c r="B10" s="199">
        <v>33</v>
      </c>
      <c r="C10" s="199"/>
      <c r="D10" s="198" t="s">
        <v>310</v>
      </c>
      <c r="E10" s="198"/>
      <c r="F10" s="245" t="s">
        <v>31</v>
      </c>
      <c r="G10" s="178"/>
      <c r="H10" s="179"/>
      <c r="I10" s="180"/>
      <c r="J10" s="180"/>
      <c r="K10" s="180"/>
      <c r="L10" s="181"/>
      <c r="M10" s="181"/>
      <c r="N10" s="181"/>
      <c r="O10" s="181"/>
      <c r="P10" s="181"/>
      <c r="Q10" s="182"/>
      <c r="R10" s="55"/>
      <c r="S10" s="181"/>
      <c r="T10" s="181"/>
      <c r="U10" s="181"/>
      <c r="V10" s="181"/>
      <c r="W10" s="182"/>
      <c r="X10" s="170"/>
    </row>
    <row r="11" spans="1:25" ht="85.5" customHeight="1" x14ac:dyDescent="0.25">
      <c r="A11" s="49"/>
      <c r="B11" s="412" t="s">
        <v>117</v>
      </c>
      <c r="C11" s="254"/>
      <c r="D11" s="415" t="s">
        <v>311</v>
      </c>
      <c r="E11" s="257"/>
      <c r="F11" s="239" t="s">
        <v>312</v>
      </c>
      <c r="G11" s="243"/>
      <c r="H11" s="244"/>
      <c r="I11" s="183">
        <f>(IF($G11=List!$F$4,List!$E$4,IF($G11=List!$F$5,List!$E$5,IF($G11=List!$F$6,List!$E$6,IF($G11=List!$F$7,List!$E$7,IF($G11=List!$F$8,List!$E$8,IF($G11=List!$F$9,List!$E$9," ")))))))</f>
        <v>0</v>
      </c>
      <c r="J11" s="183">
        <f>(IF($H11=List!$F$4,List!$E$4,IF($H11=List!$F$5,List!$E$5,IF($H11=List!$F$6,List!$E$6,IF($H11=List!$F$7,List!$E$7,IF($H11=List!$F$8,List!$E$8,IF($H11=List!$F$9,List!$E$9," ")))))))</f>
        <v>0</v>
      </c>
      <c r="K11" s="183">
        <f t="shared" ref="K11:K12" si="0">I11*J11</f>
        <v>0</v>
      </c>
      <c r="L11" s="185" t="str">
        <f>(IF($K11&gt;'Risk model'!$Q$22,"Reasonably Possible - Response Required",IF($K11=0,"Assessment incomplete","Not Reasonably Possible - Acceptable")))</f>
        <v>Assessment incomplete</v>
      </c>
      <c r="M11" s="195" t="s">
        <v>123</v>
      </c>
      <c r="N11" s="195" t="s">
        <v>313</v>
      </c>
      <c r="O11" s="195" t="s">
        <v>124</v>
      </c>
      <c r="P11" s="177" t="s">
        <v>98</v>
      </c>
      <c r="Q11" s="188" t="s">
        <v>125</v>
      </c>
      <c r="R11" s="57"/>
      <c r="S11" s="195"/>
      <c r="T11" s="195"/>
      <c r="U11" s="195"/>
      <c r="V11" s="177"/>
      <c r="W11" s="188"/>
      <c r="X11" s="170"/>
    </row>
    <row r="12" spans="1:25" ht="45" customHeight="1" x14ac:dyDescent="0.25">
      <c r="A12" s="49"/>
      <c r="B12" s="414"/>
      <c r="C12" s="255"/>
      <c r="D12" s="417"/>
      <c r="E12" s="217" t="str">
        <f>IF(F12=0," If more, input risk to objective (Step 2)"," ")</f>
        <v xml:space="preserve"> If more, input risk to objective (Step 2)</v>
      </c>
      <c r="F12" s="195"/>
      <c r="G12" s="243"/>
      <c r="H12" s="244"/>
      <c r="I12" s="183">
        <f>(IF($G12=List!$F$4,List!$E$4,IF($G12=List!$F$5,List!$E$5,IF($G12=List!$F$6,List!$E$6,IF($G12=List!$F$7,List!$E$7,IF($G12=List!$F$8,List!$E$8,IF($G12=List!$F$9,List!$E$9," ")))))))</f>
        <v>0</v>
      </c>
      <c r="J12" s="183">
        <f>(IF($H12=List!$F$4,List!$E$4,IF($H12=List!$F$5,List!$E$5,IF($H12=List!$F$6,List!$E$6,IF($H12=List!$F$7,List!$E$7,IF($H12=List!$F$8,List!$E$8,IF($H12=List!$F$9,List!$E$9," ")))))))</f>
        <v>0</v>
      </c>
      <c r="K12" s="183">
        <f t="shared" si="0"/>
        <v>0</v>
      </c>
      <c r="L12" s="185" t="str">
        <f>(IF($K12&gt;'Risk model'!$Q$22,"Reasonably Possible - Response Required",IF($K12=0," ","Not Reasonably Possible - Acceptable")))</f>
        <v xml:space="preserve"> </v>
      </c>
      <c r="M12" s="195" t="s">
        <v>123</v>
      </c>
      <c r="N12" s="195" t="s">
        <v>190</v>
      </c>
      <c r="O12" s="195" t="s">
        <v>124</v>
      </c>
      <c r="P12" s="177" t="s">
        <v>98</v>
      </c>
      <c r="Q12" s="189" t="s">
        <v>125</v>
      </c>
      <c r="R12" s="57"/>
      <c r="S12" s="195"/>
      <c r="T12" s="195"/>
      <c r="U12" s="195"/>
      <c r="V12" s="177"/>
      <c r="W12" s="189"/>
      <c r="X12" s="170"/>
    </row>
    <row r="13" spans="1:25" ht="55.05" customHeight="1" x14ac:dyDescent="0.25">
      <c r="A13" s="49"/>
      <c r="B13" s="412" t="s">
        <v>142</v>
      </c>
      <c r="C13" s="254"/>
      <c r="D13" s="422" t="s">
        <v>314</v>
      </c>
      <c r="E13" s="258"/>
      <c r="F13" s="239" t="s">
        <v>315</v>
      </c>
      <c r="G13" s="243"/>
      <c r="H13" s="244"/>
      <c r="I13" s="183">
        <f>(IF($G13=List!$F$4,List!$E$4,IF($G13=List!$F$5,List!$E$5,IF($G13=List!$F$6,List!$E$6,IF($G13=List!$F$7,List!$E$7,IF($G13=List!$F$8,List!$E$8,IF($G13=List!$F$9,List!$E$9," ")))))))</f>
        <v>0</v>
      </c>
      <c r="J13" s="183">
        <f>(IF($H13=List!$F$4,List!$E$4,IF($H13=List!$F$5,List!$E$5,IF($H13=List!$F$6,List!$E$6,IF($H13=List!$F$7,List!$E$7,IF($H13=List!$F$8,List!$E$8,IF($H13=List!$F$9,List!$E$9," ")))))))</f>
        <v>0</v>
      </c>
      <c r="K13" s="183">
        <f t="shared" ref="K13:K31" si="1">I13*J13</f>
        <v>0</v>
      </c>
      <c r="L13" s="185" t="str">
        <f>(IF($K13&gt;'Risk model'!$Q$22,"Reasonably Possible - Response Required",IF($K13=0,"Assessment incomplete","Not Reasonably Possible - Acceptable")))</f>
        <v>Assessment incomplete</v>
      </c>
      <c r="M13" s="195" t="s">
        <v>123</v>
      </c>
      <c r="N13" s="195" t="s">
        <v>316</v>
      </c>
      <c r="O13" s="195" t="s">
        <v>124</v>
      </c>
      <c r="P13" s="177" t="s">
        <v>98</v>
      </c>
      <c r="Q13" s="188" t="s">
        <v>125</v>
      </c>
      <c r="R13" s="55"/>
      <c r="S13" s="195"/>
      <c r="T13" s="195"/>
      <c r="U13" s="195"/>
      <c r="V13" s="177"/>
      <c r="W13" s="188"/>
      <c r="X13" s="170"/>
    </row>
    <row r="14" spans="1:25" ht="45" customHeight="1" x14ac:dyDescent="0.25">
      <c r="A14" s="49"/>
      <c r="B14" s="414"/>
      <c r="C14" s="255"/>
      <c r="D14" s="423"/>
      <c r="E14" s="217" t="str">
        <f t="shared" ref="E14" si="2">IF(F14=0," If more, input risk to objective (Step 2)"," ")</f>
        <v xml:space="preserve"> If more, input risk to objective (Step 2)</v>
      </c>
      <c r="F14" s="195"/>
      <c r="G14" s="243"/>
      <c r="H14" s="244"/>
      <c r="I14" s="183">
        <f>(IF($G14=List!$F$4,List!$E$4,IF($G14=List!$F$5,List!$E$5,IF($G14=List!$F$6,List!$E$6,IF($G14=List!$F$7,List!$E$7,IF($G14=List!$F$8,List!$E$8,IF($G14=List!$F$9,List!$E$9," ")))))))</f>
        <v>0</v>
      </c>
      <c r="J14" s="183">
        <f>(IF($H14=List!$F$4,List!$E$4,IF($H14=List!$F$5,List!$E$5,IF($H14=List!$F$6,List!$E$6,IF($H14=List!$F$7,List!$E$7,IF($H14=List!$F$8,List!$E$8,IF($H14=List!$F$9,List!$E$9," ")))))))</f>
        <v>0</v>
      </c>
      <c r="K14" s="183">
        <f t="shared" si="1"/>
        <v>0</v>
      </c>
      <c r="L14" s="185" t="str">
        <f>(IF($K14&gt;'Risk model'!$Q$22,"Reasonably Possible - Response Required",IF($K14=0," ","Not Reasonably Possible - Acceptable")))</f>
        <v xml:space="preserve"> </v>
      </c>
      <c r="M14" s="195" t="s">
        <v>123</v>
      </c>
      <c r="N14" s="195" t="s">
        <v>190</v>
      </c>
      <c r="O14" s="195" t="s">
        <v>124</v>
      </c>
      <c r="P14" s="177" t="s">
        <v>98</v>
      </c>
      <c r="Q14" s="189" t="s">
        <v>125</v>
      </c>
      <c r="R14" s="57"/>
      <c r="S14" s="195"/>
      <c r="T14" s="195"/>
      <c r="U14" s="195"/>
      <c r="V14" s="177"/>
      <c r="W14" s="189"/>
      <c r="X14" s="170"/>
    </row>
    <row r="15" spans="1:25" ht="44.55" customHeight="1" x14ac:dyDescent="0.25">
      <c r="A15" s="49"/>
      <c r="B15" s="196" t="s">
        <v>145</v>
      </c>
      <c r="C15" s="199"/>
      <c r="D15" s="198" t="s">
        <v>317</v>
      </c>
      <c r="E15" s="198"/>
      <c r="F15" s="245" t="s">
        <v>31</v>
      </c>
      <c r="G15" s="178"/>
      <c r="H15" s="179"/>
      <c r="I15" s="180"/>
      <c r="J15" s="180"/>
      <c r="K15" s="180"/>
      <c r="L15" s="181"/>
      <c r="M15" s="181"/>
      <c r="N15" s="181"/>
      <c r="O15" s="181"/>
      <c r="P15" s="181"/>
      <c r="Q15" s="182"/>
      <c r="R15" s="55"/>
      <c r="S15" s="181"/>
      <c r="T15" s="181"/>
      <c r="U15" s="181"/>
      <c r="V15" s="181"/>
      <c r="W15" s="182"/>
      <c r="X15" s="170"/>
    </row>
    <row r="16" spans="1:25" ht="105.6" customHeight="1" x14ac:dyDescent="0.25">
      <c r="A16" s="49"/>
      <c r="B16" s="451" t="s">
        <v>318</v>
      </c>
      <c r="C16" s="254"/>
      <c r="D16" s="422" t="s">
        <v>319</v>
      </c>
      <c r="E16" s="258"/>
      <c r="F16" s="239" t="s">
        <v>320</v>
      </c>
      <c r="G16" s="243"/>
      <c r="H16" s="244"/>
      <c r="I16" s="183">
        <f>(IF($G16=List!$F$4,List!$E$4,IF($G16=List!$F$5,List!$E$5,IF($G16=List!$F$6,List!$E$6,IF($G16=List!$F$7,List!$E$7,IF($G16=List!$F$8,List!$E$8,IF($G16=List!$F$9,List!$E$9," ")))))))</f>
        <v>0</v>
      </c>
      <c r="J16" s="183">
        <f>(IF($H16=List!$F$4,List!$E$4,IF($H16=List!$F$5,List!$E$5,IF($H16=List!$F$6,List!$E$6,IF($H16=List!$F$7,List!$E$7,IF($H16=List!$F$8,List!$E$8,IF($H16=List!$F$9,List!$E$9," ")))))))</f>
        <v>0</v>
      </c>
      <c r="K16" s="183">
        <f t="shared" ref="K16:K17" si="3">I16*J16</f>
        <v>0</v>
      </c>
      <c r="L16" s="185" t="str">
        <f>(IF($K16&gt;'Risk model'!$Q$22,"Reasonably Possible - Response Required",IF($K16=0,"Assessment incomplete","Not Reasonably Possible - Acceptable")))</f>
        <v>Assessment incomplete</v>
      </c>
      <c r="M16" s="195" t="s">
        <v>123</v>
      </c>
      <c r="N16" s="195" t="s">
        <v>416</v>
      </c>
      <c r="O16" s="195" t="s">
        <v>124</v>
      </c>
      <c r="P16" s="177" t="s">
        <v>98</v>
      </c>
      <c r="Q16" s="188" t="s">
        <v>125</v>
      </c>
      <c r="R16" s="55"/>
      <c r="S16" s="195"/>
      <c r="T16" s="195"/>
      <c r="U16" s="195"/>
      <c r="V16" s="177"/>
      <c r="W16" s="188"/>
      <c r="X16" s="170"/>
    </row>
    <row r="17" spans="1:24" ht="45" customHeight="1" x14ac:dyDescent="0.25">
      <c r="A17" s="49"/>
      <c r="B17" s="453"/>
      <c r="C17" s="255"/>
      <c r="D17" s="423"/>
      <c r="E17" s="217" t="str">
        <f t="shared" ref="E17" si="4">IF(F17=0," If more, input risk to objective (Step 2)"," ")</f>
        <v xml:space="preserve"> If more, input risk to objective (Step 2)</v>
      </c>
      <c r="F17" s="195"/>
      <c r="G17" s="243"/>
      <c r="H17" s="244"/>
      <c r="I17" s="183">
        <f>(IF($G17=List!$F$4,List!$E$4,IF($G17=List!$F$5,List!$E$5,IF($G17=List!$F$6,List!$E$6,IF($G17=List!$F$7,List!$E$7,IF($G17=List!$F$8,List!$E$8,IF($G17=List!$F$9,List!$E$9," ")))))))</f>
        <v>0</v>
      </c>
      <c r="J17" s="183">
        <f>(IF($H17=List!$F$4,List!$E$4,IF($H17=List!$F$5,List!$E$5,IF($H17=List!$F$6,List!$E$6,IF($H17=List!$F$7,List!$E$7,IF($H17=List!$F$8,List!$E$8,IF($H17=List!$F$9,List!$E$9," ")))))))</f>
        <v>0</v>
      </c>
      <c r="K17" s="183">
        <f t="shared" si="3"/>
        <v>0</v>
      </c>
      <c r="L17" s="185" t="str">
        <f>(IF($K17&gt;'Risk model'!$Q$22,"Reasonably Possible - Response Required",IF($K17=0," ","Not Reasonably Possible - Acceptable")))</f>
        <v xml:space="preserve"> </v>
      </c>
      <c r="M17" s="195" t="s">
        <v>123</v>
      </c>
      <c r="N17" s="195" t="s">
        <v>190</v>
      </c>
      <c r="O17" s="195" t="s">
        <v>124</v>
      </c>
      <c r="P17" s="177" t="s">
        <v>98</v>
      </c>
      <c r="Q17" s="189" t="s">
        <v>125</v>
      </c>
      <c r="R17" s="57"/>
      <c r="S17" s="195"/>
      <c r="T17" s="195"/>
      <c r="U17" s="195"/>
      <c r="V17" s="177"/>
      <c r="W17" s="189"/>
      <c r="X17" s="170"/>
    </row>
    <row r="18" spans="1:24" ht="64.5" customHeight="1" x14ac:dyDescent="0.25">
      <c r="A18" s="49"/>
      <c r="B18" s="451" t="s">
        <v>321</v>
      </c>
      <c r="C18" s="254"/>
      <c r="D18" s="422" t="s">
        <v>322</v>
      </c>
      <c r="E18" s="217" t="str">
        <f>IF(F18=0," N/A for sole practitioners and small firms"," ")</f>
        <v xml:space="preserve"> N/A for sole practitioners and small firms</v>
      </c>
      <c r="F18" s="195"/>
      <c r="G18" s="243"/>
      <c r="H18" s="244"/>
      <c r="I18" s="183">
        <f>(IF($G18=List!$F$4,List!$E$4,IF($G18=List!$F$5,List!$E$5,IF($G18=List!$F$6,List!$E$6,IF($G18=List!$F$7,List!$E$7,IF($G18=List!$F$8,List!$E$8,IF($G18=List!$F$9,List!$E$9," ")))))))</f>
        <v>0</v>
      </c>
      <c r="J18" s="183">
        <f>(IF($H18=List!$F$4,List!$E$4,IF($H18=List!$F$5,List!$E$5,IF($H18=List!$F$6,List!$E$6,IF($H18=List!$F$7,List!$E$7,IF($H18=List!$F$8,List!$E$8,IF($H18=List!$F$9,List!$E$9," ")))))))</f>
        <v>0</v>
      </c>
      <c r="K18" s="183">
        <f t="shared" ref="K18:K19" si="5">I18*J18</f>
        <v>0</v>
      </c>
      <c r="L18" s="185" t="str">
        <f>(IF($K18&gt;'Risk model'!$Q$22,"Reasonably Possible - Response Required",IF($K18=0," ","Not Reasonably Possible - Acceptable")))</f>
        <v xml:space="preserve"> </v>
      </c>
      <c r="M18" s="195" t="s">
        <v>405</v>
      </c>
      <c r="N18" s="195" t="s">
        <v>418</v>
      </c>
      <c r="O18" s="195" t="s">
        <v>124</v>
      </c>
      <c r="P18" s="177" t="s">
        <v>98</v>
      </c>
      <c r="Q18" s="189" t="s">
        <v>125</v>
      </c>
      <c r="R18" s="55"/>
      <c r="S18" s="195"/>
      <c r="T18" s="195"/>
      <c r="U18" s="195"/>
      <c r="V18" s="177"/>
      <c r="W18" s="189"/>
      <c r="X18" s="170"/>
    </row>
    <row r="19" spans="1:24" ht="64.5" customHeight="1" x14ac:dyDescent="0.25">
      <c r="A19" s="49"/>
      <c r="B19" s="453"/>
      <c r="C19" s="255"/>
      <c r="D19" s="423"/>
      <c r="E19" s="217" t="str">
        <f t="shared" ref="E19" si="6">IF(F19=0," If more, input risk to objective (Step 2)"," ")</f>
        <v xml:space="preserve"> If more, input risk to objective (Step 2)</v>
      </c>
      <c r="F19" s="195"/>
      <c r="G19" s="243"/>
      <c r="H19" s="244"/>
      <c r="I19" s="183">
        <f>(IF($G19=List!$F$4,List!$E$4,IF($G19=List!$F$5,List!$E$5,IF($G19=List!$F$6,List!$E$6,IF($G19=List!$F$7,List!$E$7,IF($G19=List!$F$8,List!$E$8,IF($G19=List!$F$9,List!$E$9," ")))))))</f>
        <v>0</v>
      </c>
      <c r="J19" s="183">
        <f>(IF($H19=List!$F$4,List!$E$4,IF($H19=List!$F$5,List!$E$5,IF($H19=List!$F$6,List!$E$6,IF($H19=List!$F$7,List!$E$7,IF($H19=List!$F$8,List!$E$8,IF($H19=List!$F$9,List!$E$9," ")))))))</f>
        <v>0</v>
      </c>
      <c r="K19" s="183">
        <f t="shared" si="5"/>
        <v>0</v>
      </c>
      <c r="L19" s="185" t="str">
        <f>(IF($K19&gt;'Risk model'!$Q$22,"Reasonably Possible - Response Required",IF($K19=0," ","Not Reasonably Possible - Acceptable")))</f>
        <v xml:space="preserve"> </v>
      </c>
      <c r="M19" s="195" t="s">
        <v>123</v>
      </c>
      <c r="N19" s="195" t="s">
        <v>190</v>
      </c>
      <c r="O19" s="195" t="s">
        <v>124</v>
      </c>
      <c r="P19" s="177" t="s">
        <v>98</v>
      </c>
      <c r="Q19" s="189" t="s">
        <v>125</v>
      </c>
      <c r="R19" s="57"/>
      <c r="S19" s="195"/>
      <c r="T19" s="195"/>
      <c r="U19" s="195"/>
      <c r="V19" s="177"/>
      <c r="W19" s="189"/>
      <c r="X19" s="170"/>
    </row>
    <row r="20" spans="1:24" ht="44.55" customHeight="1" x14ac:dyDescent="0.25">
      <c r="A20" s="49"/>
      <c r="B20" s="196" t="s">
        <v>152</v>
      </c>
      <c r="C20" s="199"/>
      <c r="D20" s="198" t="s">
        <v>323</v>
      </c>
      <c r="E20" s="198"/>
      <c r="F20" s="245" t="s">
        <v>31</v>
      </c>
      <c r="G20" s="178"/>
      <c r="H20" s="179"/>
      <c r="I20" s="180"/>
      <c r="J20" s="180"/>
      <c r="K20" s="180"/>
      <c r="L20" s="181"/>
      <c r="M20" s="181"/>
      <c r="N20" s="181"/>
      <c r="O20" s="181"/>
      <c r="P20" s="181"/>
      <c r="Q20" s="182"/>
      <c r="R20" s="55"/>
      <c r="S20" s="181"/>
      <c r="T20" s="181"/>
      <c r="U20" s="181"/>
      <c r="V20" s="181"/>
      <c r="W20" s="182"/>
      <c r="X20" s="170"/>
    </row>
    <row r="21" spans="1:24" ht="105" customHeight="1" x14ac:dyDescent="0.25">
      <c r="A21" s="49"/>
      <c r="B21" s="451" t="s">
        <v>318</v>
      </c>
      <c r="C21" s="254"/>
      <c r="D21" s="422" t="s">
        <v>324</v>
      </c>
      <c r="E21" s="258"/>
      <c r="F21" s="239" t="s">
        <v>414</v>
      </c>
      <c r="G21" s="243"/>
      <c r="H21" s="244"/>
      <c r="I21" s="183">
        <f>(IF($G21=List!$F$4,List!$E$4,IF($G21=List!$F$5,List!$E$5,IF($G21=List!$F$6,List!$E$6,IF($G21=List!$F$7,List!$E$7,IF($G21=List!$F$8,List!$E$8,IF($G21=List!$F$9,List!$E$9," ")))))))</f>
        <v>0</v>
      </c>
      <c r="J21" s="183">
        <f>(IF($H21=List!$F$4,List!$E$4,IF($H21=List!$F$5,List!$E$5,IF($H21=List!$F$6,List!$E$6,IF($H21=List!$F$7,List!$E$7,IF($H21=List!$F$8,List!$E$8,IF($H21=List!$F$9,List!$E$9," ")))))))</f>
        <v>0</v>
      </c>
      <c r="K21" s="183">
        <f t="shared" ref="K21:K25" si="7">I21*J21</f>
        <v>0</v>
      </c>
      <c r="L21" s="185" t="str">
        <f>(IF($K21&gt;'Risk model'!$Q$22,"Reasonably Possible - Response Required",IF($K21=0,"Assessment incomplete","Not Reasonably Possible - Acceptable")))</f>
        <v>Assessment incomplete</v>
      </c>
      <c r="M21" s="195" t="s">
        <v>123</v>
      </c>
      <c r="N21" s="195" t="s">
        <v>325</v>
      </c>
      <c r="O21" s="195" t="s">
        <v>124</v>
      </c>
      <c r="P21" s="177" t="s">
        <v>98</v>
      </c>
      <c r="Q21" s="188" t="s">
        <v>125</v>
      </c>
      <c r="R21" s="55"/>
      <c r="S21" s="195"/>
      <c r="T21" s="195"/>
      <c r="U21" s="195"/>
      <c r="V21" s="177"/>
      <c r="W21" s="188"/>
      <c r="X21" s="170"/>
    </row>
    <row r="22" spans="1:24" ht="45" customHeight="1" x14ac:dyDescent="0.25">
      <c r="A22" s="49"/>
      <c r="B22" s="453"/>
      <c r="C22" s="255"/>
      <c r="D22" s="423"/>
      <c r="E22" s="217" t="str">
        <f t="shared" ref="E22" si="8">IF(F22=0," If more, input risk to objective (Step 2)"," ")</f>
        <v xml:space="preserve"> If more, input risk to objective (Step 2)</v>
      </c>
      <c r="F22" s="195"/>
      <c r="G22" s="243"/>
      <c r="H22" s="244"/>
      <c r="I22" s="183">
        <f>(IF($G22=List!$F$4,List!$E$4,IF($G22=List!$F$5,List!$E$5,IF($G22=List!$F$6,List!$E$6,IF($G22=List!$F$7,List!$E$7,IF($G22=List!$F$8,List!$E$8,IF($G22=List!$F$9,List!$E$9," ")))))))</f>
        <v>0</v>
      </c>
      <c r="J22" s="183">
        <f>(IF($H22=List!$F$4,List!$E$4,IF($H22=List!$F$5,List!$E$5,IF($H22=List!$F$6,List!$E$6,IF($H22=List!$F$7,List!$E$7,IF($H22=List!$F$8,List!$E$8,IF($H22=List!$F$9,List!$E$9," ")))))))</f>
        <v>0</v>
      </c>
      <c r="K22" s="183">
        <f t="shared" si="7"/>
        <v>0</v>
      </c>
      <c r="L22" s="185" t="str">
        <f>(IF($K22&gt;'Risk model'!$Q$22,"Reasonably Possible - Response Required",IF($K22=0," ","Not Reasonably Possible - Acceptable")))</f>
        <v xml:space="preserve"> </v>
      </c>
      <c r="M22" s="195" t="s">
        <v>123</v>
      </c>
      <c r="N22" s="195" t="s">
        <v>190</v>
      </c>
      <c r="O22" s="195" t="s">
        <v>124</v>
      </c>
      <c r="P22" s="177" t="s">
        <v>98</v>
      </c>
      <c r="Q22" s="189" t="s">
        <v>125</v>
      </c>
      <c r="R22" s="57"/>
      <c r="S22" s="195"/>
      <c r="T22" s="195"/>
      <c r="U22" s="195"/>
      <c r="V22" s="177"/>
      <c r="W22" s="189"/>
      <c r="X22" s="170"/>
    </row>
    <row r="23" spans="1:24" ht="80.099999999999994" customHeight="1" x14ac:dyDescent="0.25">
      <c r="A23" s="49"/>
      <c r="B23" s="451" t="s">
        <v>321</v>
      </c>
      <c r="C23" s="254"/>
      <c r="D23" s="422" t="s">
        <v>326</v>
      </c>
      <c r="E23" s="258"/>
      <c r="F23" s="277" t="s">
        <v>327</v>
      </c>
      <c r="G23" s="435"/>
      <c r="H23" s="437"/>
      <c r="I23" s="183">
        <f>(IF($G23=List!$F$4,List!$E$4,IF($G23=List!$F$5,List!$E$5,IF($G23=List!$F$6,List!$E$6,IF($G23=List!$F$7,List!$E$7,IF($G23=List!$F$8,List!$E$8,IF($G23=List!$F$9,List!$E$9," ")))))))</f>
        <v>0</v>
      </c>
      <c r="J23" s="183">
        <f>(IF($H23=List!$F$4,List!$E$4,IF($H23=List!$F$5,List!$E$5,IF($H23=List!$F$6,List!$E$6,IF($H23=List!$F$7,List!$E$7,IF($H23=List!$F$8,List!$E$8,IF($H23=List!$F$9,List!$E$9," ")))))))</f>
        <v>0</v>
      </c>
      <c r="K23" s="183">
        <f t="shared" si="7"/>
        <v>0</v>
      </c>
      <c r="L23" s="439" t="str">
        <f>(IF($K23&gt;'Risk model'!$Q$22,"Reasonably Possible - Response Required",IF($K23=0,"Assessment incomplete","Not Reasonably Possible - Acceptable")))</f>
        <v>Assessment incomplete</v>
      </c>
      <c r="M23" s="444" t="s">
        <v>123</v>
      </c>
      <c r="N23" s="195" t="s">
        <v>328</v>
      </c>
      <c r="O23" s="195" t="s">
        <v>124</v>
      </c>
      <c r="P23" s="177" t="s">
        <v>98</v>
      </c>
      <c r="Q23" s="188" t="s">
        <v>125</v>
      </c>
      <c r="R23" s="55"/>
      <c r="S23" s="195"/>
      <c r="T23" s="195"/>
      <c r="U23" s="195"/>
      <c r="V23" s="177"/>
      <c r="W23" s="188"/>
      <c r="X23" s="170"/>
    </row>
    <row r="24" spans="1:24" ht="45" customHeight="1" x14ac:dyDescent="0.25">
      <c r="A24" s="49"/>
      <c r="B24" s="452"/>
      <c r="C24" s="264"/>
      <c r="D24" s="424"/>
      <c r="E24" s="269"/>
      <c r="F24" s="276" t="s">
        <v>402</v>
      </c>
      <c r="G24" s="436"/>
      <c r="H24" s="438"/>
      <c r="I24" s="183"/>
      <c r="J24" s="183"/>
      <c r="K24" s="183"/>
      <c r="L24" s="440"/>
      <c r="M24" s="445"/>
      <c r="N24" s="195" t="s">
        <v>417</v>
      </c>
      <c r="O24" s="195" t="s">
        <v>124</v>
      </c>
      <c r="P24" s="177" t="s">
        <v>98</v>
      </c>
      <c r="Q24" s="188" t="s">
        <v>125</v>
      </c>
      <c r="R24" s="55"/>
      <c r="S24" s="195"/>
      <c r="T24" s="195"/>
      <c r="U24" s="195"/>
      <c r="V24" s="177"/>
      <c r="W24" s="188"/>
      <c r="X24" s="170"/>
    </row>
    <row r="25" spans="1:24" ht="45" customHeight="1" x14ac:dyDescent="0.25">
      <c r="A25" s="49"/>
      <c r="B25" s="453"/>
      <c r="C25" s="255"/>
      <c r="D25" s="423"/>
      <c r="E25" s="217" t="str">
        <f>IF(F25=0,"  If more, input risk to objective (Step 2)"," ")</f>
        <v xml:space="preserve">  If more, input risk to objective (Step 2)</v>
      </c>
      <c r="F25" s="195"/>
      <c r="G25" s="243"/>
      <c r="H25" s="244"/>
      <c r="I25" s="183">
        <f>(IF($G25=List!$F$4,List!$E$4,IF($G25=List!$F$5,List!$E$5,IF($G25=List!$F$6,List!$E$6,IF($G25=List!$F$7,List!$E$7,IF($G25=List!$F$8,List!$E$8,IF($G25=List!$F$9,List!$E$9," ")))))))</f>
        <v>0</v>
      </c>
      <c r="J25" s="183">
        <f>(IF($H25=List!$F$4,List!$E$4,IF($H25=List!$F$5,List!$E$5,IF($H25=List!$F$6,List!$E$6,IF($H25=List!$F$7,List!$E$7,IF($H25=List!$F$8,List!$E$8,IF($H25=List!$F$9,List!$E$9," ")))))))</f>
        <v>0</v>
      </c>
      <c r="K25" s="183">
        <f t="shared" si="7"/>
        <v>0</v>
      </c>
      <c r="L25" s="185" t="str">
        <f>(IF($K25&gt;'Risk model'!$Q$22,"Reasonably Possible - Response Required",IF($K25=0," ","Not Reasonably Possible - Acceptable")))</f>
        <v xml:space="preserve"> </v>
      </c>
      <c r="M25" s="195" t="s">
        <v>123</v>
      </c>
      <c r="N25" s="195" t="s">
        <v>190</v>
      </c>
      <c r="O25" s="195" t="s">
        <v>124</v>
      </c>
      <c r="P25" s="177" t="s">
        <v>98</v>
      </c>
      <c r="Q25" s="189" t="s">
        <v>125</v>
      </c>
      <c r="R25" s="57"/>
      <c r="S25" s="195"/>
      <c r="T25" s="195"/>
      <c r="U25" s="195"/>
      <c r="V25" s="177"/>
      <c r="W25" s="189"/>
      <c r="X25" s="170"/>
    </row>
    <row r="26" spans="1:24" ht="14.55" customHeight="1" x14ac:dyDescent="0.25">
      <c r="A26" s="49"/>
      <c r="B26" s="196"/>
      <c r="C26" s="196"/>
      <c r="D26" s="270" t="s">
        <v>164</v>
      </c>
      <c r="E26" s="198"/>
      <c r="F26" s="246"/>
      <c r="G26" s="178"/>
      <c r="H26" s="179"/>
      <c r="I26" s="180"/>
      <c r="J26" s="180"/>
      <c r="K26" s="180"/>
      <c r="L26" s="181"/>
      <c r="M26" s="181"/>
      <c r="N26" s="181"/>
      <c r="O26" s="181"/>
      <c r="P26" s="181"/>
      <c r="Q26" s="182"/>
      <c r="R26" s="55"/>
      <c r="S26" s="181"/>
      <c r="T26" s="181"/>
      <c r="U26" s="181"/>
      <c r="V26" s="181"/>
      <c r="W26" s="182"/>
      <c r="X26" s="170"/>
    </row>
    <row r="27" spans="1:24" ht="45" customHeight="1" x14ac:dyDescent="0.25">
      <c r="A27" s="49"/>
      <c r="B27" s="218"/>
      <c r="C27" s="217" t="str">
        <f>IF(D27=0," If more, input Objective (Step1)"," ")</f>
        <v xml:space="preserve"> If more, input Objective (Step1)</v>
      </c>
      <c r="D27" s="219"/>
      <c r="E27" s="217" t="str">
        <f>IF(F27=0,"  If more, input risk to objective (Step 2)"," ")</f>
        <v xml:space="preserve">  If more, input risk to objective (Step 2)</v>
      </c>
      <c r="F27" s="195"/>
      <c r="G27" s="243"/>
      <c r="H27" s="244"/>
      <c r="I27" s="183">
        <f>(IF($G27=List!$F$4,List!$E$4,IF($G27=List!$F$5,List!$E$5,IF($G27=List!$F$6,List!$E$6,IF($G27=List!$F$7,List!$E$7,IF($G27=List!$F$8,List!$E$8,IF($G27=List!$F$9,List!$E$9," ")))))))</f>
        <v>0</v>
      </c>
      <c r="J27" s="183">
        <f>(IF($H27=List!$F$4,List!$E$4,IF($H27=List!$F$5,List!$E$5,IF($H27=List!$F$6,List!$E$6,IF($H27=List!$F$7,List!$E$7,IF($H27=List!$F$8,List!$E$8,IF($H27=List!$F$9,List!$E$9," ")))))))</f>
        <v>0</v>
      </c>
      <c r="K27" s="183">
        <f t="shared" si="1"/>
        <v>0</v>
      </c>
      <c r="L27" s="185" t="str">
        <f>(IF($K27&gt;'Risk model'!$Q$22,"Reasonably Possible - Response Required",IF($K27=0," ","Not Reasonably Possible - Acceptable")))</f>
        <v xml:space="preserve"> </v>
      </c>
      <c r="M27" s="195" t="s">
        <v>123</v>
      </c>
      <c r="N27" s="195" t="s">
        <v>190</v>
      </c>
      <c r="O27" s="195" t="s">
        <v>124</v>
      </c>
      <c r="P27" s="177" t="s">
        <v>98</v>
      </c>
      <c r="Q27" s="188" t="s">
        <v>125</v>
      </c>
      <c r="R27" s="55"/>
      <c r="S27" s="195"/>
      <c r="T27" s="195"/>
      <c r="U27" s="195"/>
      <c r="V27" s="177"/>
      <c r="W27" s="188"/>
      <c r="X27" s="170"/>
    </row>
    <row r="28" spans="1:24" ht="45" customHeight="1" x14ac:dyDescent="0.25">
      <c r="A28" s="49"/>
      <c r="B28" s="218"/>
      <c r="C28" s="217" t="str">
        <f t="shared" ref="C28:C31" si="9">IF(D28=0," If more, input Objective (Step1)"," ")</f>
        <v xml:space="preserve"> If more, input Objective (Step1)</v>
      </c>
      <c r="D28" s="219"/>
      <c r="E28" s="217" t="str">
        <f t="shared" ref="E28:E31" si="10">IF(F28=0,"  If more, input risk to objective (Step 2)"," ")</f>
        <v xml:space="preserve">  If more, input risk to objective (Step 2)</v>
      </c>
      <c r="F28" s="195"/>
      <c r="G28" s="243"/>
      <c r="H28" s="244"/>
      <c r="I28" s="183">
        <f>(IF($G28=List!$F$4,List!$E$4,IF($G28=List!$F$5,List!$E$5,IF($G28=List!$F$6,List!$E$6,IF($G28=List!$F$7,List!$E$7,IF($G28=List!$F$8,List!$E$8,IF($G28=List!$F$9,List!$E$9," ")))))))</f>
        <v>0</v>
      </c>
      <c r="J28" s="183">
        <f>(IF($H28=List!$F$4,List!$E$4,IF($H28=List!$F$5,List!$E$5,IF($H28=List!$F$6,List!$E$6,IF($H28=List!$F$7,List!$E$7,IF($H28=List!$F$8,List!$E$8,IF($H28=List!$F$9,List!$E$9," ")))))))</f>
        <v>0</v>
      </c>
      <c r="K28" s="183">
        <f t="shared" si="1"/>
        <v>0</v>
      </c>
      <c r="L28" s="185" t="str">
        <f>(IF($K28&gt;'Risk model'!$Q$22,"Reasonably Possible - Response Required",IF($K28=0," ","Not Reasonably Possible - Acceptable")))</f>
        <v xml:space="preserve"> </v>
      </c>
      <c r="M28" s="195" t="s">
        <v>123</v>
      </c>
      <c r="N28" s="195" t="s">
        <v>190</v>
      </c>
      <c r="O28" s="195" t="s">
        <v>124</v>
      </c>
      <c r="P28" s="177" t="s">
        <v>98</v>
      </c>
      <c r="Q28" s="188" t="s">
        <v>125</v>
      </c>
      <c r="R28" s="55"/>
      <c r="S28" s="195"/>
      <c r="T28" s="195"/>
      <c r="U28" s="195"/>
      <c r="V28" s="177"/>
      <c r="W28" s="188"/>
      <c r="X28" s="170"/>
    </row>
    <row r="29" spans="1:24" ht="45" customHeight="1" x14ac:dyDescent="0.25">
      <c r="A29" s="49"/>
      <c r="B29" s="218"/>
      <c r="C29" s="217" t="str">
        <f t="shared" si="9"/>
        <v xml:space="preserve"> If more, input Objective (Step1)</v>
      </c>
      <c r="D29" s="219"/>
      <c r="E29" s="217" t="str">
        <f t="shared" si="10"/>
        <v xml:space="preserve">  If more, input risk to objective (Step 2)</v>
      </c>
      <c r="F29" s="195"/>
      <c r="G29" s="243"/>
      <c r="H29" s="244"/>
      <c r="I29" s="183">
        <f>(IF($G29=List!$F$4,List!$E$4,IF($G29=List!$F$5,List!$E$5,IF($G29=List!$F$6,List!$E$6,IF($G29=List!$F$7,List!$E$7,IF($G29=List!$F$8,List!$E$8,IF($G29=List!$F$9,List!$E$9," ")))))))</f>
        <v>0</v>
      </c>
      <c r="J29" s="183">
        <f>(IF($H29=List!$F$4,List!$E$4,IF($H29=List!$F$5,List!$E$5,IF($H29=List!$F$6,List!$E$6,IF($H29=List!$F$7,List!$E$7,IF($H29=List!$F$8,List!$E$8,IF($H29=List!$F$9,List!$E$9," ")))))))</f>
        <v>0</v>
      </c>
      <c r="K29" s="183">
        <f t="shared" si="1"/>
        <v>0</v>
      </c>
      <c r="L29" s="185" t="str">
        <f>(IF($K29&gt;'Risk model'!$Q$22,"Reasonably Possible - Response Required",IF($K29=0," ","Not Reasonably Possible - Acceptable")))</f>
        <v xml:space="preserve"> </v>
      </c>
      <c r="M29" s="195" t="s">
        <v>123</v>
      </c>
      <c r="N29" s="195" t="s">
        <v>190</v>
      </c>
      <c r="O29" s="195" t="s">
        <v>124</v>
      </c>
      <c r="P29" s="177" t="s">
        <v>98</v>
      </c>
      <c r="Q29" s="188" t="s">
        <v>125</v>
      </c>
      <c r="R29" s="55"/>
      <c r="S29" s="195"/>
      <c r="T29" s="195"/>
      <c r="U29" s="195"/>
      <c r="V29" s="177"/>
      <c r="W29" s="188"/>
      <c r="X29" s="170"/>
    </row>
    <row r="30" spans="1:24" ht="45" customHeight="1" x14ac:dyDescent="0.25">
      <c r="A30" s="49"/>
      <c r="B30" s="218"/>
      <c r="C30" s="217" t="str">
        <f t="shared" si="9"/>
        <v xml:space="preserve"> If more, input Objective (Step1)</v>
      </c>
      <c r="D30" s="219"/>
      <c r="E30" s="217" t="str">
        <f t="shared" si="10"/>
        <v xml:space="preserve">  If more, input risk to objective (Step 2)</v>
      </c>
      <c r="F30" s="195"/>
      <c r="G30" s="243"/>
      <c r="H30" s="244"/>
      <c r="I30" s="183">
        <f>(IF($G30=List!$F$4,List!$E$4,IF($G30=List!$F$5,List!$E$5,IF($G30=List!$F$6,List!$E$6,IF($G30=List!$F$7,List!$E$7,IF($G30=List!$F$8,List!$E$8,IF($G30=List!$F$9,List!$E$9," ")))))))</f>
        <v>0</v>
      </c>
      <c r="J30" s="183">
        <f>(IF($H30=List!$F$4,List!$E$4,IF($H30=List!$F$5,List!$E$5,IF($H30=List!$F$6,List!$E$6,IF($H30=List!$F$7,List!$E$7,IF($H30=List!$F$8,List!$E$8,IF($H30=List!$F$9,List!$E$9," ")))))))</f>
        <v>0</v>
      </c>
      <c r="K30" s="183">
        <f t="shared" si="1"/>
        <v>0</v>
      </c>
      <c r="L30" s="185" t="str">
        <f>(IF($K30&gt;'Risk model'!$Q$22,"Reasonably Possible - Response Required",IF($K30=0," ","Not Reasonably Possible - Acceptable")))</f>
        <v xml:space="preserve"> </v>
      </c>
      <c r="M30" s="195" t="s">
        <v>123</v>
      </c>
      <c r="N30" s="195" t="s">
        <v>190</v>
      </c>
      <c r="O30" s="195" t="s">
        <v>124</v>
      </c>
      <c r="P30" s="177" t="s">
        <v>98</v>
      </c>
      <c r="Q30" s="188" t="s">
        <v>125</v>
      </c>
      <c r="R30" s="55"/>
      <c r="S30" s="195"/>
      <c r="T30" s="195"/>
      <c r="U30" s="195"/>
      <c r="V30" s="177"/>
      <c r="W30" s="188"/>
      <c r="X30" s="170"/>
    </row>
    <row r="31" spans="1:24" ht="45" customHeight="1" thickBot="1" x14ac:dyDescent="0.3">
      <c r="A31" s="49"/>
      <c r="B31" s="218"/>
      <c r="C31" s="217" t="str">
        <f t="shared" si="9"/>
        <v xml:space="preserve"> If more, input Objective (Step1)</v>
      </c>
      <c r="D31" s="197"/>
      <c r="E31" s="217" t="str">
        <f t="shared" si="10"/>
        <v xml:space="preserve">  If more, input risk to objective (Step 2)</v>
      </c>
      <c r="F31" s="195"/>
      <c r="G31" s="243"/>
      <c r="H31" s="244"/>
      <c r="I31" s="183">
        <f>(IF($G31=List!$F$4,List!$E$4,IF($G31=List!$F$5,List!$E$5,IF($G31=List!$F$6,List!$E$6,IF($G31=List!$F$7,List!$E$7,IF($G31=List!$F$8,List!$E$8,IF($G31=List!$F$9,List!$E$9," ")))))))</f>
        <v>0</v>
      </c>
      <c r="J31" s="183">
        <f>(IF($H31=List!$F$4,List!$E$4,IF($H31=List!$F$5,List!$E$5,IF($H31=List!$F$6,List!$E$6,IF($H31=List!$F$7,List!$E$7,IF($H31=List!$F$8,List!$E$8,IF($H31=List!$F$9,List!$E$9," ")))))))</f>
        <v>0</v>
      </c>
      <c r="K31" s="183">
        <f t="shared" si="1"/>
        <v>0</v>
      </c>
      <c r="L31" s="185" t="str">
        <f>(IF($K31&gt;'Risk model'!$Q$22,"Reasonably Possible - Response Required",IF($K31=0," ","Not Reasonably Possible - Acceptable")))</f>
        <v xml:space="preserve"> </v>
      </c>
      <c r="M31" s="195" t="s">
        <v>123</v>
      </c>
      <c r="N31" s="195" t="s">
        <v>190</v>
      </c>
      <c r="O31" s="195" t="s">
        <v>124</v>
      </c>
      <c r="P31" s="177" t="s">
        <v>98</v>
      </c>
      <c r="Q31" s="188" t="s">
        <v>125</v>
      </c>
      <c r="R31" s="55"/>
      <c r="S31" s="195"/>
      <c r="T31" s="195"/>
      <c r="U31" s="195"/>
      <c r="V31" s="177"/>
      <c r="W31" s="188"/>
      <c r="X31" s="170"/>
    </row>
    <row r="32" spans="1:24" ht="24" customHeight="1" thickBot="1" x14ac:dyDescent="0.3">
      <c r="A32" s="49"/>
      <c r="B32" s="248"/>
      <c r="C32" s="248"/>
      <c r="D32" s="249"/>
      <c r="E32" s="198"/>
      <c r="F32" s="230" t="s">
        <v>165</v>
      </c>
      <c r="G32" s="178"/>
      <c r="H32" s="179"/>
      <c r="I32" s="180"/>
      <c r="J32" s="180"/>
      <c r="K32" s="180"/>
      <c r="L32" s="181"/>
      <c r="M32" s="181"/>
      <c r="N32" s="181"/>
      <c r="O32" s="181"/>
      <c r="P32" s="181"/>
      <c r="Q32" s="182"/>
      <c r="R32" s="55"/>
      <c r="S32" s="181"/>
      <c r="T32" s="181"/>
      <c r="U32" s="181"/>
      <c r="V32" s="181"/>
      <c r="W32" s="182"/>
      <c r="X32" s="170"/>
    </row>
    <row r="33" spans="1:26" ht="39.6" customHeight="1" x14ac:dyDescent="0.25">
      <c r="A33" s="49"/>
      <c r="B33" s="248"/>
      <c r="C33" s="248"/>
      <c r="D33" s="249"/>
      <c r="E33" s="198"/>
      <c r="F33" s="250" t="s">
        <v>410</v>
      </c>
      <c r="G33" s="178"/>
      <c r="H33" s="179"/>
      <c r="I33" s="180"/>
      <c r="J33" s="180"/>
      <c r="K33" s="180"/>
      <c r="L33" s="181"/>
      <c r="M33" s="181"/>
      <c r="N33" s="181"/>
      <c r="O33" s="181"/>
      <c r="P33" s="181"/>
      <c r="Q33" s="182"/>
      <c r="R33" s="55"/>
      <c r="S33" s="181"/>
      <c r="T33" s="181"/>
      <c r="U33" s="181"/>
      <c r="V33" s="181"/>
      <c r="W33" s="182"/>
      <c r="X33" s="170"/>
    </row>
    <row r="34" spans="1:26" ht="5.0999999999999996" customHeight="1" x14ac:dyDescent="0.25">
      <c r="A34" s="52"/>
      <c r="B34" s="65"/>
      <c r="C34" s="65"/>
      <c r="D34" s="44"/>
      <c r="E34" s="44"/>
      <c r="F34" s="44"/>
      <c r="G34" s="173"/>
      <c r="H34" s="174"/>
      <c r="I34" s="72"/>
      <c r="J34" s="72"/>
      <c r="K34" s="72"/>
      <c r="L34" s="73"/>
      <c r="M34" s="62"/>
      <c r="N34" s="62"/>
      <c r="O34" s="62"/>
      <c r="P34" s="62"/>
      <c r="Q34" s="43"/>
      <c r="R34" s="59"/>
      <c r="S34" s="62"/>
      <c r="T34" s="62"/>
      <c r="U34" s="62"/>
      <c r="V34" s="62"/>
      <c r="W34" s="43"/>
      <c r="X34" s="170"/>
    </row>
    <row r="35" spans="1:26" x14ac:dyDescent="0.25">
      <c r="Q35" s="61"/>
      <c r="R35" s="61"/>
      <c r="S35" s="61"/>
      <c r="T35" s="61"/>
      <c r="U35" s="61"/>
      <c r="V35" s="61"/>
      <c r="X35" s="71"/>
      <c r="Y35" s="71"/>
      <c r="Z35" s="71"/>
    </row>
    <row r="36" spans="1:26" x14ac:dyDescent="0.25">
      <c r="Q36" s="61"/>
      <c r="R36" s="61"/>
      <c r="S36" s="61"/>
      <c r="T36" s="61"/>
      <c r="U36" s="61"/>
      <c r="V36" s="61"/>
      <c r="X36" s="71"/>
      <c r="Y36" s="71"/>
      <c r="Z36" s="71"/>
    </row>
    <row r="37" spans="1:26" x14ac:dyDescent="0.25">
      <c r="Q37" s="61"/>
      <c r="R37" s="61"/>
      <c r="S37" s="61"/>
      <c r="T37" s="61"/>
      <c r="U37" s="61"/>
      <c r="V37" s="61"/>
      <c r="X37" s="71"/>
      <c r="Y37" s="71"/>
      <c r="Z37" s="71"/>
    </row>
    <row r="38" spans="1:26" x14ac:dyDescent="0.25">
      <c r="V38" s="175"/>
      <c r="W38" s="176"/>
      <c r="X38" s="71"/>
      <c r="Y38" s="71"/>
      <c r="Z38" s="71"/>
    </row>
    <row r="39" spans="1:26" x14ac:dyDescent="0.25">
      <c r="V39" s="175"/>
      <c r="W39" s="176"/>
      <c r="X39" s="71"/>
      <c r="Y39" s="71"/>
      <c r="Z39" s="71"/>
    </row>
    <row r="40" spans="1:26" x14ac:dyDescent="0.25">
      <c r="V40" s="175"/>
      <c r="W40" s="176"/>
      <c r="X40" s="71"/>
      <c r="Y40" s="71"/>
      <c r="Z40" s="71"/>
    </row>
    <row r="41" spans="1:26" x14ac:dyDescent="0.25">
      <c r="V41" s="175"/>
      <c r="W41" s="176"/>
      <c r="X41" s="71"/>
      <c r="Y41" s="71"/>
      <c r="Z41" s="71"/>
    </row>
    <row r="42" spans="1:26" x14ac:dyDescent="0.25">
      <c r="V42" s="175"/>
      <c r="W42" s="176"/>
      <c r="X42" s="71"/>
      <c r="Y42" s="71"/>
      <c r="Z42" s="71"/>
    </row>
    <row r="43" spans="1:26" x14ac:dyDescent="0.25">
      <c r="V43" s="175"/>
      <c r="W43" s="176"/>
      <c r="X43" s="71"/>
      <c r="Y43" s="71"/>
      <c r="Z43" s="71"/>
    </row>
    <row r="44" spans="1:26" ht="17.399999999999999" x14ac:dyDescent="0.25">
      <c r="X44" s="39"/>
    </row>
    <row r="45" spans="1:26" ht="17.399999999999999" x14ac:dyDescent="0.25">
      <c r="X45" s="39"/>
    </row>
    <row r="46" spans="1:26" ht="17.399999999999999" x14ac:dyDescent="0.25">
      <c r="X46" s="39"/>
    </row>
    <row r="47" spans="1:26" ht="17.399999999999999" x14ac:dyDescent="0.25">
      <c r="X47" s="39"/>
    </row>
  </sheetData>
  <sheetProtection algorithmName="SHA-512" hashValue="P/2GL4YrKedqwZP7mtSE2VZrsLUjAydNealMPtHA6rBfb5LbsNGayByd9NMqDTS6bdihYOF9dWTiIEfJCdZNjg==" saltValue="MUH+glkAWLtO017DjOc5Lg==" spinCount="100000" sheet="1" objects="1" scenarios="1" formatCells="0" formatColumns="0" insertHyperlinks="0" autoFilter="0"/>
  <autoFilter ref="F8:F33" xr:uid="{3590D9BB-0151-4DB7-9943-F194971DAFF7}"/>
  <mergeCells count="42">
    <mergeCell ref="S4:W4"/>
    <mergeCell ref="S6:S7"/>
    <mergeCell ref="T6:T7"/>
    <mergeCell ref="U6:U7"/>
    <mergeCell ref="V6:V7"/>
    <mergeCell ref="W6:W7"/>
    <mergeCell ref="B16:B17"/>
    <mergeCell ref="D16:D17"/>
    <mergeCell ref="B18:B19"/>
    <mergeCell ref="D18:D19"/>
    <mergeCell ref="B21:B22"/>
    <mergeCell ref="Q6:Q7"/>
    <mergeCell ref="B7:D7"/>
    <mergeCell ref="B13:B14"/>
    <mergeCell ref="D13:D14"/>
    <mergeCell ref="B9:D9"/>
    <mergeCell ref="G9:H9"/>
    <mergeCell ref="B11:B12"/>
    <mergeCell ref="D11:D12"/>
    <mergeCell ref="B8:D8"/>
    <mergeCell ref="G8:L8"/>
    <mergeCell ref="M6:M7"/>
    <mergeCell ref="N6:N7"/>
    <mergeCell ref="O6:O7"/>
    <mergeCell ref="P6:P7"/>
    <mergeCell ref="L6:L7"/>
    <mergeCell ref="M23:M24"/>
    <mergeCell ref="B23:B25"/>
    <mergeCell ref="D23:D25"/>
    <mergeCell ref="M4:O4"/>
    <mergeCell ref="N2:Q2"/>
    <mergeCell ref="D21:D22"/>
    <mergeCell ref="G23:G24"/>
    <mergeCell ref="H23:H24"/>
    <mergeCell ref="L23:L24"/>
    <mergeCell ref="B6:D6"/>
    <mergeCell ref="F6:F7"/>
    <mergeCell ref="G6:G7"/>
    <mergeCell ref="H6:H7"/>
    <mergeCell ref="I6:I7"/>
    <mergeCell ref="J6:J7"/>
    <mergeCell ref="K6:K7"/>
  </mergeCells>
  <conditionalFormatting sqref="G35:G1048576">
    <cfRule type="cellIs" dxfId="727" priority="886" operator="equal">
      <formula>"Very High"</formula>
    </cfRule>
    <cfRule type="cellIs" dxfId="726" priority="887" operator="equal">
      <formula>"High"</formula>
    </cfRule>
    <cfRule type="cellIs" dxfId="725" priority="888" operator="equal">
      <formula>"Moderate"</formula>
    </cfRule>
    <cfRule type="cellIs" dxfId="724" priority="889" operator="equal">
      <formula>"Low"</formula>
    </cfRule>
    <cfRule type="cellIs" dxfId="723" priority="890" operator="equal">
      <formula>"Very Low"</formula>
    </cfRule>
  </conditionalFormatting>
  <conditionalFormatting sqref="H35:H1048576">
    <cfRule type="cellIs" dxfId="722" priority="881" operator="equal">
      <formula>"Very Low"</formula>
    </cfRule>
    <cfRule type="cellIs" dxfId="721" priority="882" operator="equal">
      <formula>"Low"</formula>
    </cfRule>
    <cfRule type="cellIs" dxfId="720" priority="883" operator="equal">
      <formula>"Moderate"</formula>
    </cfRule>
    <cfRule type="cellIs" dxfId="719" priority="884" operator="equal">
      <formula>"Very High"</formula>
    </cfRule>
    <cfRule type="cellIs" dxfId="718" priority="885" operator="equal">
      <formula>"High"</formula>
    </cfRule>
  </conditionalFormatting>
  <conditionalFormatting sqref="G1:G4">
    <cfRule type="cellIs" dxfId="717" priority="876" operator="equal">
      <formula>"Very High"</formula>
    </cfRule>
    <cfRule type="cellIs" dxfId="716" priority="877" operator="equal">
      <formula>"High"</formula>
    </cfRule>
    <cfRule type="cellIs" dxfId="715" priority="878" operator="equal">
      <formula>"Moderate"</formula>
    </cfRule>
    <cfRule type="cellIs" dxfId="714" priority="879" operator="equal">
      <formula>"Low"</formula>
    </cfRule>
    <cfRule type="cellIs" dxfId="713" priority="880" operator="equal">
      <formula>"Very Low"</formula>
    </cfRule>
  </conditionalFormatting>
  <conditionalFormatting sqref="H1:H4">
    <cfRule type="cellIs" dxfId="712" priority="871" operator="equal">
      <formula>"Very Low"</formula>
    </cfRule>
    <cfRule type="cellIs" dxfId="711" priority="872" operator="equal">
      <formula>"Low"</formula>
    </cfRule>
    <cfRule type="cellIs" dxfId="710" priority="873" operator="equal">
      <formula>"Moderate"</formula>
    </cfRule>
    <cfRule type="cellIs" dxfId="709" priority="874" operator="equal">
      <formula>"Very High"</formula>
    </cfRule>
    <cfRule type="cellIs" dxfId="708" priority="875" operator="equal">
      <formula>"High"</formula>
    </cfRule>
  </conditionalFormatting>
  <conditionalFormatting sqref="D2:F2">
    <cfRule type="cellIs" dxfId="707" priority="856" operator="equal">
      <formula>"Very Low"</formula>
    </cfRule>
    <cfRule type="cellIs" dxfId="706" priority="857" operator="equal">
      <formula>"Low"</formula>
    </cfRule>
    <cfRule type="cellIs" dxfId="705" priority="858" operator="equal">
      <formula>"Moderate"</formula>
    </cfRule>
    <cfRule type="cellIs" dxfId="704" priority="859" operator="equal">
      <formula>"Very High"</formula>
    </cfRule>
    <cfRule type="cellIs" dxfId="703" priority="860" operator="equal">
      <formula>"High"</formula>
    </cfRule>
  </conditionalFormatting>
  <conditionalFormatting sqref="G5">
    <cfRule type="cellIs" dxfId="702" priority="866" operator="equal">
      <formula>"Very High"</formula>
    </cfRule>
    <cfRule type="cellIs" dxfId="701" priority="867" operator="equal">
      <formula>"High"</formula>
    </cfRule>
    <cfRule type="cellIs" dxfId="700" priority="868" operator="equal">
      <formula>"Moderate"</formula>
    </cfRule>
    <cfRule type="cellIs" dxfId="699" priority="869" operator="equal">
      <formula>"Low"</formula>
    </cfRule>
    <cfRule type="cellIs" dxfId="698" priority="870" operator="equal">
      <formula>"Very Low"</formula>
    </cfRule>
  </conditionalFormatting>
  <conditionalFormatting sqref="H5 H11:H14">
    <cfRule type="cellIs" dxfId="697" priority="861" operator="equal">
      <formula>"Very Low"</formula>
    </cfRule>
    <cfRule type="cellIs" dxfId="696" priority="862" operator="equal">
      <formula>"Low"</formula>
    </cfRule>
    <cfRule type="cellIs" dxfId="695" priority="863" operator="equal">
      <formula>"Moderate"</formula>
    </cfRule>
    <cfRule type="cellIs" dxfId="694" priority="864" operator="equal">
      <formula>"Very High"</formula>
    </cfRule>
    <cfRule type="cellIs" dxfId="693" priority="865" operator="equal">
      <formula>"High"</formula>
    </cfRule>
  </conditionalFormatting>
  <conditionalFormatting sqref="G11:G14">
    <cfRule type="cellIs" dxfId="692" priority="851" operator="equal">
      <formula>"Very High"</formula>
    </cfRule>
    <cfRule type="cellIs" dxfId="691" priority="852" operator="equal">
      <formula>"High"</formula>
    </cfRule>
    <cfRule type="cellIs" dxfId="690" priority="853" operator="equal">
      <formula>"Moderate"</formula>
    </cfRule>
    <cfRule type="cellIs" dxfId="689" priority="854" operator="equal">
      <formula>"Low"</formula>
    </cfRule>
    <cfRule type="cellIs" dxfId="688" priority="855" operator="equal">
      <formula>"Very Low"</formula>
    </cfRule>
  </conditionalFormatting>
  <conditionalFormatting sqref="G10">
    <cfRule type="cellIs" dxfId="687" priority="846" operator="equal">
      <formula>"Very High"</formula>
    </cfRule>
    <cfRule type="cellIs" dxfId="686" priority="847" operator="equal">
      <formula>"High"</formula>
    </cfRule>
    <cfRule type="cellIs" dxfId="685" priority="848" operator="equal">
      <formula>"Moderate"</formula>
    </cfRule>
    <cfRule type="cellIs" dxfId="684" priority="849" operator="equal">
      <formula>"Low"</formula>
    </cfRule>
    <cfRule type="cellIs" dxfId="683" priority="850" operator="equal">
      <formula>"Very Low"</formula>
    </cfRule>
  </conditionalFormatting>
  <conditionalFormatting sqref="H10">
    <cfRule type="cellIs" dxfId="682" priority="841" operator="equal">
      <formula>"Very Low"</formula>
    </cfRule>
    <cfRule type="cellIs" dxfId="681" priority="842" operator="equal">
      <formula>"Low"</formula>
    </cfRule>
    <cfRule type="cellIs" dxfId="680" priority="843" operator="equal">
      <formula>"Moderate"</formula>
    </cfRule>
    <cfRule type="cellIs" dxfId="679" priority="844" operator="equal">
      <formula>"Very High"</formula>
    </cfRule>
    <cfRule type="cellIs" dxfId="678" priority="845" operator="equal">
      <formula>"High"</formula>
    </cfRule>
  </conditionalFormatting>
  <conditionalFormatting sqref="L12">
    <cfRule type="cellIs" dxfId="677" priority="746" operator="equal">
      <formula>" "</formula>
    </cfRule>
    <cfRule type="cellIs" dxfId="676" priority="839" operator="equal">
      <formula>"Not Reasonably Possible - Acceptable"</formula>
    </cfRule>
    <cfRule type="cellIs" dxfId="675" priority="840" operator="equal">
      <formula>"Reasonably Possible - Response Required"</formula>
    </cfRule>
  </conditionalFormatting>
  <conditionalFormatting sqref="L14 L30:L31">
    <cfRule type="cellIs" dxfId="674" priority="743" operator="equal">
      <formula>" "</formula>
    </cfRule>
    <cfRule type="cellIs" dxfId="673" priority="837" operator="equal">
      <formula>"Not Reasonably Possible - Acceptable"</formula>
    </cfRule>
    <cfRule type="cellIs" dxfId="672" priority="838" operator="equal">
      <formula>"Reasonably Possible - Response Required"</formula>
    </cfRule>
  </conditionalFormatting>
  <conditionalFormatting sqref="L27">
    <cfRule type="cellIs" dxfId="671" priority="742" operator="equal">
      <formula>" "</formula>
    </cfRule>
    <cfRule type="cellIs" dxfId="670" priority="810" operator="equal">
      <formula>"Not Reasonably Possible - Acceptable"</formula>
    </cfRule>
    <cfRule type="cellIs" dxfId="669" priority="811" operator="equal">
      <formula>"Reasonably Possible - Response Required"</formula>
    </cfRule>
  </conditionalFormatting>
  <conditionalFormatting sqref="D27">
    <cfRule type="cellIs" dxfId="668" priority="685" operator="equal">
      <formula>"Input here any additional Quality Objective"</formula>
    </cfRule>
    <cfRule type="containsBlanks" dxfId="667" priority="785">
      <formula>LEN(TRIM(D27))=0</formula>
    </cfRule>
    <cfRule type="cellIs" dxfId="666" priority="809" operator="notEqual">
      <formula>"Input here any additional Quality Objective"</formula>
    </cfRule>
  </conditionalFormatting>
  <conditionalFormatting sqref="L11">
    <cfRule type="cellIs" dxfId="665" priority="797" operator="equal">
      <formula>"Assessment incomplete"</formula>
    </cfRule>
    <cfRule type="cellIs" dxfId="664" priority="798" operator="equal">
      <formula>"Not Reasonably Possible - Acceptable"</formula>
    </cfRule>
    <cfRule type="cellIs" dxfId="663" priority="799" operator="equal">
      <formula>"Reasonably Possible - Response Required"</formula>
    </cfRule>
  </conditionalFormatting>
  <conditionalFormatting sqref="L13">
    <cfRule type="cellIs" dxfId="662" priority="794" operator="equal">
      <formula>"Assessment incomplete"</formula>
    </cfRule>
    <cfRule type="cellIs" dxfId="661" priority="795" operator="equal">
      <formula>"Not Reasonably Possible - Acceptable"</formula>
    </cfRule>
    <cfRule type="cellIs" dxfId="660" priority="796" operator="equal">
      <formula>"Reasonably Possible - Response Required"</formula>
    </cfRule>
  </conditionalFormatting>
  <conditionalFormatting sqref="F14">
    <cfRule type="cellIs" dxfId="659" priority="689" operator="equal">
      <formula>"Input here any additional Quality Risks"</formula>
    </cfRule>
    <cfRule type="containsBlanks" dxfId="658" priority="792">
      <formula>LEN(TRIM(F14))=0</formula>
    </cfRule>
    <cfRule type="cellIs" dxfId="657" priority="793" operator="notEqual">
      <formula>"Input here any additional Quality Risks"</formula>
    </cfRule>
  </conditionalFormatting>
  <conditionalFormatting sqref="F27">
    <cfRule type="cellIs" dxfId="656" priority="688" operator="equal">
      <formula>"Input here any additional Quality Risks"</formula>
    </cfRule>
    <cfRule type="containsBlanks" dxfId="655" priority="790">
      <formula>LEN(TRIM(F27))=0</formula>
    </cfRule>
    <cfRule type="cellIs" dxfId="654" priority="791" operator="notEqual">
      <formula>"Input here any additional Quality Risks"</formula>
    </cfRule>
  </conditionalFormatting>
  <conditionalFormatting sqref="F30">
    <cfRule type="cellIs" dxfId="653" priority="687" operator="equal">
      <formula>"Input here any additional Quality Risks"</formula>
    </cfRule>
    <cfRule type="containsBlanks" dxfId="652" priority="788">
      <formula>LEN(TRIM(F30))=0</formula>
    </cfRule>
    <cfRule type="cellIs" dxfId="651" priority="789" operator="notEqual">
      <formula>"Input here any additional Quality Risks"</formula>
    </cfRule>
  </conditionalFormatting>
  <conditionalFormatting sqref="F31">
    <cfRule type="cellIs" dxfId="650" priority="686" operator="equal">
      <formula>"Input here any additional Quality Risks"</formula>
    </cfRule>
    <cfRule type="containsBlanks" dxfId="649" priority="786">
      <formula>LEN(TRIM(F31))=0</formula>
    </cfRule>
    <cfRule type="cellIs" dxfId="648" priority="787" operator="notEqual">
      <formula>"Input here any additional Quality Risks"</formula>
    </cfRule>
  </conditionalFormatting>
  <conditionalFormatting sqref="D31">
    <cfRule type="cellIs" dxfId="647" priority="684" operator="equal">
      <formula>"Input here any additional Quality Objective"</formula>
    </cfRule>
    <cfRule type="containsBlanks" dxfId="646" priority="783">
      <formula>LEN(TRIM(D31))=0</formula>
    </cfRule>
    <cfRule type="cellIs" dxfId="645" priority="784" operator="notEqual">
      <formula>"Input here any additional Quality Objective"</formula>
    </cfRule>
  </conditionalFormatting>
  <conditionalFormatting sqref="N2">
    <cfRule type="cellIs" dxfId="644" priority="772" operator="equal">
      <formula>"Very Low"</formula>
    </cfRule>
    <cfRule type="cellIs" dxfId="643" priority="773" operator="equal">
      <formula>"Low"</formula>
    </cfRule>
    <cfRule type="cellIs" dxfId="642" priority="774" operator="equal">
      <formula>"Moderate"</formula>
    </cfRule>
    <cfRule type="cellIs" dxfId="641" priority="775" operator="equal">
      <formula>"Very High"</formula>
    </cfRule>
    <cfRule type="cellIs" dxfId="640" priority="776" operator="equal">
      <formula>"High"</formula>
    </cfRule>
  </conditionalFormatting>
  <conditionalFormatting sqref="N11">
    <cfRule type="expression" dxfId="639" priority="753">
      <formula>$L11="Assessment incomplete"</formula>
    </cfRule>
    <cfRule type="expression" dxfId="638" priority="754">
      <formula>$L11="Reasonably Possible - Response Required"</formula>
    </cfRule>
    <cfRule type="expression" dxfId="637" priority="755">
      <formula>$L11="Not Reasonably Possible - Acceptable"</formula>
    </cfRule>
  </conditionalFormatting>
  <conditionalFormatting sqref="N13">
    <cfRule type="expression" dxfId="636" priority="750">
      <formula>$L13="Assessment incomplete"</formula>
    </cfRule>
    <cfRule type="expression" dxfId="635" priority="751">
      <formula>$L13="Reasonably Possible - Response Required"</formula>
    </cfRule>
    <cfRule type="expression" dxfId="634" priority="752">
      <formula>$L13="Not Reasonably Possible - Acceptable"</formula>
    </cfRule>
  </conditionalFormatting>
  <conditionalFormatting sqref="N12">
    <cfRule type="expression" dxfId="633" priority="734">
      <formula>$L12=" "</formula>
    </cfRule>
    <cfRule type="expression" dxfId="632" priority="739">
      <formula>$L12="Assessment incomplete"</formula>
    </cfRule>
    <cfRule type="expression" dxfId="631" priority="740">
      <formula>$L12="Reasonably Possible - Response Required"</formula>
    </cfRule>
    <cfRule type="expression" dxfId="630" priority="741">
      <formula>$L12="Not Reasonably Possible - Acceptable"</formula>
    </cfRule>
  </conditionalFormatting>
  <conditionalFormatting sqref="M12">
    <cfRule type="expression" dxfId="629" priority="735">
      <formula>$L12=" "</formula>
    </cfRule>
    <cfRule type="expression" dxfId="628" priority="736">
      <formula>$L12="Assessment incomplete"</formula>
    </cfRule>
    <cfRule type="expression" dxfId="627" priority="737">
      <formula>$L12="Not Reasonably Possible - Acceptable"</formula>
    </cfRule>
    <cfRule type="expression" dxfId="626" priority="738">
      <formula>$L12="Reasonably Possible - Response Required"</formula>
    </cfRule>
  </conditionalFormatting>
  <conditionalFormatting sqref="N14">
    <cfRule type="expression" dxfId="625" priority="726">
      <formula>$L14=" "</formula>
    </cfRule>
    <cfRule type="expression" dxfId="624" priority="731">
      <formula>$L14="Assessment incomplete"</formula>
    </cfRule>
    <cfRule type="expression" dxfId="623" priority="732">
      <formula>$L14="Reasonably Possible - Response Required"</formula>
    </cfRule>
    <cfRule type="expression" dxfId="622" priority="733">
      <formula>$L14="Not Reasonably Possible - Acceptable"</formula>
    </cfRule>
  </conditionalFormatting>
  <conditionalFormatting sqref="M14">
    <cfRule type="expression" dxfId="621" priority="727">
      <formula>$L14=" "</formula>
    </cfRule>
    <cfRule type="expression" dxfId="620" priority="728">
      <formula>$L14="Assessment incomplete"</formula>
    </cfRule>
    <cfRule type="expression" dxfId="619" priority="729">
      <formula>$L14="Not Reasonably Possible - Acceptable"</formula>
    </cfRule>
    <cfRule type="expression" dxfId="618" priority="730">
      <formula>$L14="Reasonably Possible - Response Required"</formula>
    </cfRule>
  </conditionalFormatting>
  <conditionalFormatting sqref="N27">
    <cfRule type="expression" dxfId="617" priority="718">
      <formula>$L27=" "</formula>
    </cfRule>
    <cfRule type="expression" dxfId="616" priority="723">
      <formula>$L27="Assessment incomplete"</formula>
    </cfRule>
    <cfRule type="expression" dxfId="615" priority="724">
      <formula>$L27="Reasonably Possible - Response Required"</formula>
    </cfRule>
    <cfRule type="expression" dxfId="614" priority="725">
      <formula>$L27="Not Reasonably Possible - Acceptable"</formula>
    </cfRule>
  </conditionalFormatting>
  <conditionalFormatting sqref="M27">
    <cfRule type="expression" dxfId="613" priority="719">
      <formula>$L27=" "</formula>
    </cfRule>
    <cfRule type="expression" dxfId="612" priority="720">
      <formula>$L27="Assessment incomplete"</formula>
    </cfRule>
    <cfRule type="expression" dxfId="611" priority="721">
      <formula>$L27="Not Reasonably Possible - Acceptable"</formula>
    </cfRule>
    <cfRule type="expression" dxfId="610" priority="722">
      <formula>$L27="Reasonably Possible - Response Required"</formula>
    </cfRule>
  </conditionalFormatting>
  <conditionalFormatting sqref="N30">
    <cfRule type="expression" dxfId="609" priority="710">
      <formula>$L30=" "</formula>
    </cfRule>
    <cfRule type="expression" dxfId="608" priority="715">
      <formula>$L30="Assessment incomplete"</formula>
    </cfRule>
    <cfRule type="expression" dxfId="607" priority="716">
      <formula>$L30="Reasonably Possible - Response Required"</formula>
    </cfRule>
    <cfRule type="expression" dxfId="606" priority="717">
      <formula>$L30="Not Reasonably Possible - Acceptable"</formula>
    </cfRule>
  </conditionalFormatting>
  <conditionalFormatting sqref="M30">
    <cfRule type="expression" dxfId="605" priority="711">
      <formula>$L30=" "</formula>
    </cfRule>
    <cfRule type="expression" dxfId="604" priority="712">
      <formula>$L30="Assessment incomplete"</formula>
    </cfRule>
    <cfRule type="expression" dxfId="603" priority="713">
      <formula>$L30="Not Reasonably Possible - Acceptable"</formula>
    </cfRule>
    <cfRule type="expression" dxfId="602" priority="714">
      <formula>$L30="Reasonably Possible - Response Required"</formula>
    </cfRule>
  </conditionalFormatting>
  <conditionalFormatting sqref="N31">
    <cfRule type="expression" dxfId="601" priority="702">
      <formula>$L31=" "</formula>
    </cfRule>
    <cfRule type="expression" dxfId="600" priority="707">
      <formula>$L31="Assessment incomplete"</formula>
    </cfRule>
    <cfRule type="expression" dxfId="599" priority="708">
      <formula>$L31="Reasonably Possible - Response Required"</formula>
    </cfRule>
    <cfRule type="expression" dxfId="598" priority="709">
      <formula>$L31="Not Reasonably Possible - Acceptable"</formula>
    </cfRule>
  </conditionalFormatting>
  <conditionalFormatting sqref="M31">
    <cfRule type="expression" dxfId="597" priority="703">
      <formula>$L31=" "</formula>
    </cfRule>
    <cfRule type="expression" dxfId="596" priority="704">
      <formula>$L31="Assessment incomplete"</formula>
    </cfRule>
    <cfRule type="expression" dxfId="595" priority="705">
      <formula>$L31="Not Reasonably Possible - Acceptable"</formula>
    </cfRule>
    <cfRule type="expression" dxfId="594" priority="706">
      <formula>$L31="Reasonably Possible - Response Required"</formula>
    </cfRule>
  </conditionalFormatting>
  <conditionalFormatting sqref="M13">
    <cfRule type="expression" dxfId="593" priority="672">
      <formula>$L13="Assessment incomplete"</formula>
    </cfRule>
    <cfRule type="expression" dxfId="592" priority="673">
      <formula>$L13="Not Reasonably Possible - Acceptable"</formula>
    </cfRule>
    <cfRule type="expression" dxfId="591" priority="674">
      <formula>$L13="Reasonably Possible - Response Required"</formula>
    </cfRule>
  </conditionalFormatting>
  <conditionalFormatting sqref="M11">
    <cfRule type="expression" dxfId="590" priority="675">
      <formula>$L11="Assessment incomplete"</formula>
    </cfRule>
    <cfRule type="expression" dxfId="589" priority="676">
      <formula>$L11="Not Reasonably Possible - Acceptable"</formula>
    </cfRule>
    <cfRule type="expression" dxfId="588" priority="677">
      <formula>$L11="Reasonably Possible - Response Required"</formula>
    </cfRule>
  </conditionalFormatting>
  <conditionalFormatting sqref="G34">
    <cfRule type="cellIs" dxfId="587" priority="666" operator="equal">
      <formula>"Very High"</formula>
    </cfRule>
    <cfRule type="cellIs" dxfId="586" priority="667" operator="equal">
      <formula>"High"</formula>
    </cfRule>
    <cfRule type="cellIs" dxfId="585" priority="668" operator="equal">
      <formula>"Moderate"</formula>
    </cfRule>
    <cfRule type="cellIs" dxfId="584" priority="669" operator="equal">
      <formula>"Low"</formula>
    </cfRule>
    <cfRule type="cellIs" dxfId="583" priority="670" operator="equal">
      <formula>"Very Low"</formula>
    </cfRule>
  </conditionalFormatting>
  <conditionalFormatting sqref="H34">
    <cfRule type="cellIs" dxfId="582" priority="661" operator="equal">
      <formula>"Very Low"</formula>
    </cfRule>
    <cfRule type="cellIs" dxfId="581" priority="662" operator="equal">
      <formula>"Low"</formula>
    </cfRule>
    <cfRule type="cellIs" dxfId="580" priority="663" operator="equal">
      <formula>"Moderate"</formula>
    </cfRule>
    <cfRule type="cellIs" dxfId="579" priority="664" operator="equal">
      <formula>"Very High"</formula>
    </cfRule>
    <cfRule type="cellIs" dxfId="578" priority="665" operator="equal">
      <formula>"High"</formula>
    </cfRule>
  </conditionalFormatting>
  <conditionalFormatting sqref="P11">
    <cfRule type="expression" dxfId="577" priority="658">
      <formula>$L11="Assessment incomplete"</formula>
    </cfRule>
  </conditionalFormatting>
  <conditionalFormatting sqref="P12">
    <cfRule type="expression" dxfId="576" priority="657">
      <formula>$L12=" "</formula>
    </cfRule>
  </conditionalFormatting>
  <conditionalFormatting sqref="P13">
    <cfRule type="expression" dxfId="575" priority="656">
      <formula>$L13="Assessment incomplete"</formula>
    </cfRule>
  </conditionalFormatting>
  <conditionalFormatting sqref="P14">
    <cfRule type="expression" dxfId="574" priority="655">
      <formula>$L14=" "</formula>
    </cfRule>
  </conditionalFormatting>
  <conditionalFormatting sqref="P27">
    <cfRule type="expression" dxfId="573" priority="654">
      <formula>$L27=" "</formula>
    </cfRule>
  </conditionalFormatting>
  <conditionalFormatting sqref="P30">
    <cfRule type="expression" dxfId="572" priority="653">
      <formula>$L30=" "</formula>
    </cfRule>
  </conditionalFormatting>
  <conditionalFormatting sqref="P31">
    <cfRule type="expression" dxfId="571" priority="652">
      <formula>$L31=" "</formula>
    </cfRule>
  </conditionalFormatting>
  <conditionalFormatting sqref="F12">
    <cfRule type="cellIs" dxfId="570" priority="648" operator="equal">
      <formula>"Input here any additional Quality Risks"</formula>
    </cfRule>
    <cfRule type="containsBlanks" dxfId="569" priority="649">
      <formula>LEN(TRIM(F12))=0</formula>
    </cfRule>
    <cfRule type="cellIs" dxfId="568" priority="650" operator="notEqual">
      <formula>"Input here any additional Quality Risks"</formula>
    </cfRule>
  </conditionalFormatting>
  <conditionalFormatting sqref="B27">
    <cfRule type="containsBlanks" dxfId="567" priority="647">
      <formula>LEN(TRIM(B27))=0</formula>
    </cfRule>
    <cfRule type="notContainsBlanks" dxfId="566" priority="891">
      <formula>LEN(TRIM(B27))&gt;0</formula>
    </cfRule>
  </conditionalFormatting>
  <conditionalFormatting sqref="B30">
    <cfRule type="containsBlanks" dxfId="565" priority="645">
      <formula>LEN(TRIM(B30))=0</formula>
    </cfRule>
    <cfRule type="notContainsBlanks" dxfId="564" priority="646">
      <formula>LEN(TRIM(B30))&gt;0</formula>
    </cfRule>
  </conditionalFormatting>
  <conditionalFormatting sqref="B31">
    <cfRule type="containsBlanks" dxfId="563" priority="643">
      <formula>LEN(TRIM(B31))=0</formula>
    </cfRule>
    <cfRule type="notContainsBlanks" dxfId="562" priority="644">
      <formula>LEN(TRIM(B31))&gt;0</formula>
    </cfRule>
  </conditionalFormatting>
  <conditionalFormatting sqref="D30">
    <cfRule type="cellIs" dxfId="561" priority="640" operator="equal">
      <formula>"Input here any additional Quality Objective"</formula>
    </cfRule>
    <cfRule type="containsBlanks" dxfId="560" priority="641">
      <formula>LEN(TRIM(D30))=0</formula>
    </cfRule>
    <cfRule type="cellIs" dxfId="559" priority="642" operator="notEqual">
      <formula>"Input here any additional Quality Objective"</formula>
    </cfRule>
  </conditionalFormatting>
  <conditionalFormatting sqref="O11">
    <cfRule type="expression" dxfId="558" priority="618">
      <formula>$L11="Assessment incomplete"</formula>
    </cfRule>
    <cfRule type="expression" dxfId="557" priority="619">
      <formula>$L11="Reasonably Possible - Response Required"</formula>
    </cfRule>
    <cfRule type="expression" dxfId="556" priority="620">
      <formula>$L11="Not Reasonably Possible - Acceptable"</formula>
    </cfRule>
  </conditionalFormatting>
  <conditionalFormatting sqref="O12">
    <cfRule type="expression" dxfId="555" priority="615">
      <formula>$L12=" "</formula>
    </cfRule>
    <cfRule type="expression" dxfId="554" priority="616">
      <formula>$L12="Reasonably Possible - Response Required"</formula>
    </cfRule>
    <cfRule type="expression" dxfId="553" priority="617">
      <formula>$L12="Not Reasonably Possible - Acceptable"</formula>
    </cfRule>
  </conditionalFormatting>
  <conditionalFormatting sqref="O13">
    <cfRule type="expression" dxfId="552" priority="612">
      <formula>$L13="Assessment incomplete"</formula>
    </cfRule>
    <cfRule type="expression" dxfId="551" priority="613">
      <formula>$L13="Reasonably Possible - Response Required"</formula>
    </cfRule>
    <cfRule type="expression" dxfId="550" priority="614">
      <formula>$L13="Not Reasonably Possible - Acceptable"</formula>
    </cfRule>
  </conditionalFormatting>
  <conditionalFormatting sqref="O14">
    <cfRule type="expression" dxfId="549" priority="609">
      <formula>$L14=" "</formula>
    </cfRule>
    <cfRule type="expression" dxfId="548" priority="610">
      <formula>$L14="Reasonably Possible - Response Required"</formula>
    </cfRule>
    <cfRule type="expression" dxfId="547" priority="611">
      <formula>$L14="Not Reasonably Possible - Acceptable"</formula>
    </cfRule>
  </conditionalFormatting>
  <conditionalFormatting sqref="O27">
    <cfRule type="expression" dxfId="546" priority="606">
      <formula>$L27=" "</formula>
    </cfRule>
    <cfRule type="expression" dxfId="545" priority="607">
      <formula>$L27="Reasonably Possible - Response Required"</formula>
    </cfRule>
    <cfRule type="expression" dxfId="544" priority="608">
      <formula>$L27="Not Reasonably Possible - Acceptable"</formula>
    </cfRule>
  </conditionalFormatting>
  <conditionalFormatting sqref="O30">
    <cfRule type="expression" dxfId="543" priority="603">
      <formula>$L30=" "</formula>
    </cfRule>
    <cfRule type="expression" dxfId="542" priority="604">
      <formula>$L30="Reasonably Possible - Response Required"</formula>
    </cfRule>
    <cfRule type="expression" dxfId="541" priority="605">
      <formula>$L30="Not Reasonably Possible - Acceptable"</formula>
    </cfRule>
  </conditionalFormatting>
  <conditionalFormatting sqref="G33">
    <cfRule type="cellIs" dxfId="540" priority="595" operator="equal">
      <formula>"Very High"</formula>
    </cfRule>
    <cfRule type="cellIs" dxfId="539" priority="596" operator="equal">
      <formula>"High"</formula>
    </cfRule>
    <cfRule type="cellIs" dxfId="538" priority="597" operator="equal">
      <formula>"Moderate"</formula>
    </cfRule>
    <cfRule type="cellIs" dxfId="537" priority="598" operator="equal">
      <formula>"Low"</formula>
    </cfRule>
    <cfRule type="cellIs" dxfId="536" priority="599" operator="equal">
      <formula>"Very Low"</formula>
    </cfRule>
  </conditionalFormatting>
  <conditionalFormatting sqref="H33">
    <cfRule type="cellIs" dxfId="535" priority="590" operator="equal">
      <formula>"Very Low"</formula>
    </cfRule>
    <cfRule type="cellIs" dxfId="534" priority="591" operator="equal">
      <formula>"Low"</formula>
    </cfRule>
    <cfRule type="cellIs" dxfId="533" priority="592" operator="equal">
      <formula>"Moderate"</formula>
    </cfRule>
    <cfRule type="cellIs" dxfId="532" priority="593" operator="equal">
      <formula>"Very High"</formula>
    </cfRule>
    <cfRule type="cellIs" dxfId="531" priority="594" operator="equal">
      <formula>"High"</formula>
    </cfRule>
  </conditionalFormatting>
  <conditionalFormatting sqref="G32">
    <cfRule type="cellIs" dxfId="530" priority="585" operator="equal">
      <formula>"Very High"</formula>
    </cfRule>
    <cfRule type="cellIs" dxfId="529" priority="586" operator="equal">
      <formula>"High"</formula>
    </cfRule>
    <cfRule type="cellIs" dxfId="528" priority="587" operator="equal">
      <formula>"Moderate"</formula>
    </cfRule>
    <cfRule type="cellIs" dxfId="527" priority="588" operator="equal">
      <formula>"Low"</formula>
    </cfRule>
    <cfRule type="cellIs" dxfId="526" priority="589" operator="equal">
      <formula>"Very Low"</formula>
    </cfRule>
  </conditionalFormatting>
  <conditionalFormatting sqref="H32">
    <cfRule type="cellIs" dxfId="525" priority="580" operator="equal">
      <formula>"Very Low"</formula>
    </cfRule>
    <cfRule type="cellIs" dxfId="524" priority="581" operator="equal">
      <formula>"Low"</formula>
    </cfRule>
    <cfRule type="cellIs" dxfId="523" priority="582" operator="equal">
      <formula>"Moderate"</formula>
    </cfRule>
    <cfRule type="cellIs" dxfId="522" priority="583" operator="equal">
      <formula>"Very High"</formula>
    </cfRule>
    <cfRule type="cellIs" dxfId="521" priority="584" operator="equal">
      <formula>"High"</formula>
    </cfRule>
  </conditionalFormatting>
  <conditionalFormatting sqref="L28">
    <cfRule type="cellIs" dxfId="520" priority="575" operator="equal">
      <formula>" "</formula>
    </cfRule>
    <cfRule type="cellIs" dxfId="519" priority="578" operator="equal">
      <formula>"Not Reasonably Possible - Acceptable"</formula>
    </cfRule>
    <cfRule type="cellIs" dxfId="518" priority="579" operator="equal">
      <formula>"Reasonably Possible - Response Required"</formula>
    </cfRule>
  </conditionalFormatting>
  <conditionalFormatting sqref="F28">
    <cfRule type="cellIs" dxfId="517" priority="565" operator="equal">
      <formula>"Input here any additional Quality Risks"</formula>
    </cfRule>
    <cfRule type="containsBlanks" dxfId="516" priority="576">
      <formula>LEN(TRIM(F28))=0</formula>
    </cfRule>
    <cfRule type="cellIs" dxfId="515" priority="577" operator="notEqual">
      <formula>"Input here any additional Quality Risks"</formula>
    </cfRule>
  </conditionalFormatting>
  <conditionalFormatting sqref="N28">
    <cfRule type="expression" dxfId="514" priority="567">
      <formula>$L28=" "</formula>
    </cfRule>
    <cfRule type="expression" dxfId="513" priority="572">
      <formula>$L28="Assessment incomplete"</formula>
    </cfRule>
    <cfRule type="expression" dxfId="512" priority="573">
      <formula>$L28="Reasonably Possible - Response Required"</formula>
    </cfRule>
    <cfRule type="expression" dxfId="511" priority="574">
      <formula>$L28="Not Reasonably Possible - Acceptable"</formula>
    </cfRule>
  </conditionalFormatting>
  <conditionalFormatting sqref="M28">
    <cfRule type="expression" dxfId="510" priority="568">
      <formula>$L28=" "</formula>
    </cfRule>
    <cfRule type="expression" dxfId="509" priority="569">
      <formula>$L28="Assessment incomplete"</formula>
    </cfRule>
    <cfRule type="expression" dxfId="508" priority="570">
      <formula>$L28="Not Reasonably Possible - Acceptable"</formula>
    </cfRule>
    <cfRule type="expression" dxfId="507" priority="571">
      <formula>$L28="Reasonably Possible - Response Required"</formula>
    </cfRule>
  </conditionalFormatting>
  <conditionalFormatting sqref="P28">
    <cfRule type="expression" dxfId="506" priority="564">
      <formula>$L28=" "</formula>
    </cfRule>
  </conditionalFormatting>
  <conditionalFormatting sqref="B28">
    <cfRule type="containsBlanks" dxfId="505" priority="562">
      <formula>LEN(TRIM(B28))=0</formula>
    </cfRule>
    <cfRule type="notContainsBlanks" dxfId="504" priority="563">
      <formula>LEN(TRIM(B28))&gt;0</formula>
    </cfRule>
  </conditionalFormatting>
  <conditionalFormatting sqref="D28">
    <cfRule type="cellIs" dxfId="503" priority="559" operator="equal">
      <formula>"Input here any additional Quality Objective"</formula>
    </cfRule>
    <cfRule type="containsBlanks" dxfId="502" priority="560">
      <formula>LEN(TRIM(D28))=0</formula>
    </cfRule>
    <cfRule type="cellIs" dxfId="501" priority="561" operator="notEqual">
      <formula>"Input here any additional Quality Objective"</formula>
    </cfRule>
  </conditionalFormatting>
  <conditionalFormatting sqref="O28">
    <cfRule type="expression" dxfId="500" priority="556">
      <formula>$L28=" "</formula>
    </cfRule>
    <cfRule type="expression" dxfId="499" priority="557">
      <formula>$L28="Reasonably Possible - Response Required"</formula>
    </cfRule>
    <cfRule type="expression" dxfId="498" priority="558">
      <formula>$L28="Not Reasonably Possible - Acceptable"</formula>
    </cfRule>
  </conditionalFormatting>
  <conditionalFormatting sqref="L29">
    <cfRule type="cellIs" dxfId="497" priority="551" operator="equal">
      <formula>" "</formula>
    </cfRule>
    <cfRule type="cellIs" dxfId="496" priority="554" operator="equal">
      <formula>"Not Reasonably Possible - Acceptable"</formula>
    </cfRule>
    <cfRule type="cellIs" dxfId="495" priority="555" operator="equal">
      <formula>"Reasonably Possible - Response Required"</formula>
    </cfRule>
  </conditionalFormatting>
  <conditionalFormatting sqref="F29">
    <cfRule type="cellIs" dxfId="494" priority="541" operator="equal">
      <formula>"Input here any additional Quality Risks"</formula>
    </cfRule>
    <cfRule type="containsBlanks" dxfId="493" priority="552">
      <formula>LEN(TRIM(F29))=0</formula>
    </cfRule>
    <cfRule type="cellIs" dxfId="492" priority="553" operator="notEqual">
      <formula>"Input here any additional Quality Risks"</formula>
    </cfRule>
  </conditionalFormatting>
  <conditionalFormatting sqref="N29">
    <cfRule type="expression" dxfId="491" priority="543">
      <formula>$L29=" "</formula>
    </cfRule>
    <cfRule type="expression" dxfId="490" priority="548">
      <formula>$L29="Assessment incomplete"</formula>
    </cfRule>
    <cfRule type="expression" dxfId="489" priority="549">
      <formula>$L29="Reasonably Possible - Response Required"</formula>
    </cfRule>
    <cfRule type="expression" dxfId="488" priority="550">
      <formula>$L29="Not Reasonably Possible - Acceptable"</formula>
    </cfRule>
  </conditionalFormatting>
  <conditionalFormatting sqref="M29">
    <cfRule type="expression" dxfId="487" priority="544">
      <formula>$L29=" "</formula>
    </cfRule>
    <cfRule type="expression" dxfId="486" priority="545">
      <formula>$L29="Assessment incomplete"</formula>
    </cfRule>
    <cfRule type="expression" dxfId="485" priority="546">
      <formula>$L29="Not Reasonably Possible - Acceptable"</formula>
    </cfRule>
    <cfRule type="expression" dxfId="484" priority="547">
      <formula>$L29="Reasonably Possible - Response Required"</formula>
    </cfRule>
  </conditionalFormatting>
  <conditionalFormatting sqref="P29">
    <cfRule type="expression" dxfId="483" priority="540">
      <formula>$L29=" "</formula>
    </cfRule>
  </conditionalFormatting>
  <conditionalFormatting sqref="B29">
    <cfRule type="containsBlanks" dxfId="482" priority="538">
      <formula>LEN(TRIM(B29))=0</formula>
    </cfRule>
    <cfRule type="notContainsBlanks" dxfId="481" priority="539">
      <formula>LEN(TRIM(B29))&gt;0</formula>
    </cfRule>
  </conditionalFormatting>
  <conditionalFormatting sqref="D29">
    <cfRule type="cellIs" dxfId="480" priority="535" operator="equal">
      <formula>"Input here any additional Quality Objective"</formula>
    </cfRule>
    <cfRule type="containsBlanks" dxfId="479" priority="536">
      <formula>LEN(TRIM(D29))=0</formula>
    </cfRule>
    <cfRule type="cellIs" dxfId="478" priority="537" operator="notEqual">
      <formula>"Input here any additional Quality Objective"</formula>
    </cfRule>
  </conditionalFormatting>
  <conditionalFormatting sqref="H27:H31">
    <cfRule type="cellIs" dxfId="477" priority="530" operator="equal">
      <formula>"Very Low"</formula>
    </cfRule>
    <cfRule type="cellIs" dxfId="476" priority="531" operator="equal">
      <formula>"Low"</formula>
    </cfRule>
    <cfRule type="cellIs" dxfId="475" priority="532" operator="equal">
      <formula>"Moderate"</formula>
    </cfRule>
    <cfRule type="cellIs" dxfId="474" priority="533" operator="equal">
      <formula>"Very High"</formula>
    </cfRule>
    <cfRule type="cellIs" dxfId="473" priority="534" operator="equal">
      <formula>"High"</formula>
    </cfRule>
  </conditionalFormatting>
  <conditionalFormatting sqref="G27:G31">
    <cfRule type="cellIs" dxfId="472" priority="525" operator="equal">
      <formula>"Very High"</formula>
    </cfRule>
    <cfRule type="cellIs" dxfId="471" priority="526" operator="equal">
      <formula>"High"</formula>
    </cfRule>
    <cfRule type="cellIs" dxfId="470" priority="527" operator="equal">
      <formula>"Moderate"</formula>
    </cfRule>
    <cfRule type="cellIs" dxfId="469" priority="528" operator="equal">
      <formula>"Low"</formula>
    </cfRule>
    <cfRule type="cellIs" dxfId="468" priority="529" operator="equal">
      <formula>"Very Low"</formula>
    </cfRule>
  </conditionalFormatting>
  <conditionalFormatting sqref="O29">
    <cfRule type="expression" dxfId="467" priority="522">
      <formula>$L29=" "</formula>
    </cfRule>
    <cfRule type="expression" dxfId="466" priority="523">
      <formula>$L29="Reasonably Possible - Response Required"</formula>
    </cfRule>
    <cfRule type="expression" dxfId="465" priority="524">
      <formula>$L29="Not Reasonably Possible - Acceptable"</formula>
    </cfRule>
  </conditionalFormatting>
  <conditionalFormatting sqref="O31">
    <cfRule type="expression" dxfId="464" priority="519">
      <formula>$L31=" "</formula>
    </cfRule>
    <cfRule type="expression" dxfId="463" priority="520">
      <formula>$L31="Reasonably Possible - Response Required"</formula>
    </cfRule>
    <cfRule type="expression" dxfId="462" priority="521">
      <formula>$L31="Not Reasonably Possible - Acceptable"</formula>
    </cfRule>
  </conditionalFormatting>
  <conditionalFormatting sqref="G26">
    <cfRule type="cellIs" dxfId="461" priority="514" operator="equal">
      <formula>"Very High"</formula>
    </cfRule>
    <cfRule type="cellIs" dxfId="460" priority="515" operator="equal">
      <formula>"High"</formula>
    </cfRule>
    <cfRule type="cellIs" dxfId="459" priority="516" operator="equal">
      <formula>"Moderate"</formula>
    </cfRule>
    <cfRule type="cellIs" dxfId="458" priority="517" operator="equal">
      <formula>"Low"</formula>
    </cfRule>
    <cfRule type="cellIs" dxfId="457" priority="518" operator="equal">
      <formula>"Very Low"</formula>
    </cfRule>
  </conditionalFormatting>
  <conditionalFormatting sqref="H26">
    <cfRule type="cellIs" dxfId="456" priority="509" operator="equal">
      <formula>"Very Low"</formula>
    </cfRule>
    <cfRule type="cellIs" dxfId="455" priority="510" operator="equal">
      <formula>"Low"</formula>
    </cfRule>
    <cfRule type="cellIs" dxfId="454" priority="511" operator="equal">
      <formula>"Moderate"</formula>
    </cfRule>
    <cfRule type="cellIs" dxfId="453" priority="512" operator="equal">
      <formula>"Very High"</formula>
    </cfRule>
    <cfRule type="cellIs" dxfId="452" priority="513" operator="equal">
      <formula>"High"</formula>
    </cfRule>
  </conditionalFormatting>
  <conditionalFormatting sqref="L17">
    <cfRule type="cellIs" dxfId="451" priority="498" operator="equal">
      <formula>" "</formula>
    </cfRule>
    <cfRule type="cellIs" dxfId="450" priority="507" operator="equal">
      <formula>"Not Reasonably Possible - Acceptable"</formula>
    </cfRule>
    <cfRule type="cellIs" dxfId="449" priority="508" operator="equal">
      <formula>"Reasonably Possible - Response Required"</formula>
    </cfRule>
  </conditionalFormatting>
  <conditionalFormatting sqref="L16">
    <cfRule type="cellIs" dxfId="448" priority="504" operator="equal">
      <formula>"Assessment incomplete"</formula>
    </cfRule>
    <cfRule type="cellIs" dxfId="447" priority="505" operator="equal">
      <formula>"Not Reasonably Possible - Acceptable"</formula>
    </cfRule>
    <cfRule type="cellIs" dxfId="446" priority="506" operator="equal">
      <formula>"Reasonably Possible - Response Required"</formula>
    </cfRule>
  </conditionalFormatting>
  <conditionalFormatting sqref="F17">
    <cfRule type="cellIs" dxfId="445" priority="487" operator="equal">
      <formula>"Input here any additional Quality Risks"</formula>
    </cfRule>
    <cfRule type="containsBlanks" dxfId="444" priority="502">
      <formula>LEN(TRIM(F17))=0</formula>
    </cfRule>
    <cfRule type="cellIs" dxfId="443" priority="503" operator="notEqual">
      <formula>"Input here any additional Quality Risks"</formula>
    </cfRule>
  </conditionalFormatting>
  <conditionalFormatting sqref="N16">
    <cfRule type="expression" dxfId="442" priority="499">
      <formula>$L16="Assessment incomplete"</formula>
    </cfRule>
    <cfRule type="expression" dxfId="441" priority="500">
      <formula>$L16="Reasonably Possible - Response Required"</formula>
    </cfRule>
    <cfRule type="expression" dxfId="440" priority="501">
      <formula>$L16="Not Reasonably Possible - Acceptable"</formula>
    </cfRule>
  </conditionalFormatting>
  <conditionalFormatting sqref="N17">
    <cfRule type="expression" dxfId="439" priority="490">
      <formula>$L17=" "</formula>
    </cfRule>
    <cfRule type="expression" dxfId="438" priority="495">
      <formula>$L17="Assessment incomplete"</formula>
    </cfRule>
    <cfRule type="expression" dxfId="437" priority="496">
      <formula>$L17="Reasonably Possible - Response Required"</formula>
    </cfRule>
    <cfRule type="expression" dxfId="436" priority="497">
      <formula>$L17="Not Reasonably Possible - Acceptable"</formula>
    </cfRule>
  </conditionalFormatting>
  <conditionalFormatting sqref="M17">
    <cfRule type="expression" dxfId="435" priority="491">
      <formula>$L17=" "</formula>
    </cfRule>
    <cfRule type="expression" dxfId="434" priority="492">
      <formula>$L17="Assessment incomplete"</formula>
    </cfRule>
    <cfRule type="expression" dxfId="433" priority="493">
      <formula>$L17="Not Reasonably Possible - Acceptable"</formula>
    </cfRule>
    <cfRule type="expression" dxfId="432" priority="494">
      <formula>$L17="Reasonably Possible - Response Required"</formula>
    </cfRule>
  </conditionalFormatting>
  <conditionalFormatting sqref="M16">
    <cfRule type="expression" dxfId="431" priority="484">
      <formula>$L16="Assessment incomplete"</formula>
    </cfRule>
    <cfRule type="expression" dxfId="430" priority="485">
      <formula>$L16="Not Reasonably Possible - Acceptable"</formula>
    </cfRule>
    <cfRule type="expression" dxfId="429" priority="486">
      <formula>$L16="Reasonably Possible - Response Required"</formula>
    </cfRule>
  </conditionalFormatting>
  <conditionalFormatting sqref="P16">
    <cfRule type="expression" dxfId="428" priority="483">
      <formula>$L16="Assessment incomplete"</formula>
    </cfRule>
  </conditionalFormatting>
  <conditionalFormatting sqref="P17">
    <cfRule type="expression" dxfId="427" priority="482">
      <formula>$L17=" "</formula>
    </cfRule>
  </conditionalFormatting>
  <conditionalFormatting sqref="H16:H19">
    <cfRule type="cellIs" dxfId="426" priority="477" operator="equal">
      <formula>"Very Low"</formula>
    </cfRule>
    <cfRule type="cellIs" dxfId="425" priority="478" operator="equal">
      <formula>"Low"</formula>
    </cfRule>
    <cfRule type="cellIs" dxfId="424" priority="479" operator="equal">
      <formula>"Moderate"</formula>
    </cfRule>
    <cfRule type="cellIs" dxfId="423" priority="480" operator="equal">
      <formula>"Very High"</formula>
    </cfRule>
    <cfRule type="cellIs" dxfId="422" priority="481" operator="equal">
      <formula>"High"</formula>
    </cfRule>
  </conditionalFormatting>
  <conditionalFormatting sqref="G16:G19">
    <cfRule type="cellIs" dxfId="421" priority="472" operator="equal">
      <formula>"Very High"</formula>
    </cfRule>
    <cfRule type="cellIs" dxfId="420" priority="473" operator="equal">
      <formula>"High"</formula>
    </cfRule>
    <cfRule type="cellIs" dxfId="419" priority="474" operator="equal">
      <formula>"Moderate"</formula>
    </cfRule>
    <cfRule type="cellIs" dxfId="418" priority="475" operator="equal">
      <formula>"Low"</formula>
    </cfRule>
    <cfRule type="cellIs" dxfId="417" priority="476" operator="equal">
      <formula>"Very Low"</formula>
    </cfRule>
  </conditionalFormatting>
  <conditionalFormatting sqref="O16">
    <cfRule type="expression" dxfId="416" priority="469">
      <formula>$L16="Assessment incomplete"</formula>
    </cfRule>
    <cfRule type="expression" dxfId="415" priority="470">
      <formula>$L16="Reasonably Possible - Response Required"</formula>
    </cfRule>
    <cfRule type="expression" dxfId="414" priority="471">
      <formula>$L16="Not Reasonably Possible - Acceptable"</formula>
    </cfRule>
  </conditionalFormatting>
  <conditionalFormatting sqref="O17">
    <cfRule type="expression" dxfId="413" priority="466">
      <formula>$L17=" "</formula>
    </cfRule>
    <cfRule type="expression" dxfId="412" priority="467">
      <formula>$L17="Reasonably Possible - Response Required"</formula>
    </cfRule>
    <cfRule type="expression" dxfId="411" priority="468">
      <formula>$L17="Not Reasonably Possible - Acceptable"</formula>
    </cfRule>
  </conditionalFormatting>
  <conditionalFormatting sqref="G15">
    <cfRule type="cellIs" dxfId="410" priority="461" operator="equal">
      <formula>"Very High"</formula>
    </cfRule>
    <cfRule type="cellIs" dxfId="409" priority="462" operator="equal">
      <formula>"High"</formula>
    </cfRule>
    <cfRule type="cellIs" dxfId="408" priority="463" operator="equal">
      <formula>"Moderate"</formula>
    </cfRule>
    <cfRule type="cellIs" dxfId="407" priority="464" operator="equal">
      <formula>"Low"</formula>
    </cfRule>
    <cfRule type="cellIs" dxfId="406" priority="465" operator="equal">
      <formula>"Very Low"</formula>
    </cfRule>
  </conditionalFormatting>
  <conditionalFormatting sqref="H15">
    <cfRule type="cellIs" dxfId="405" priority="456" operator="equal">
      <formula>"Very Low"</formula>
    </cfRule>
    <cfRule type="cellIs" dxfId="404" priority="457" operator="equal">
      <formula>"Low"</formula>
    </cfRule>
    <cfRule type="cellIs" dxfId="403" priority="458" operator="equal">
      <formula>"Moderate"</formula>
    </cfRule>
    <cfRule type="cellIs" dxfId="402" priority="459" operator="equal">
      <formula>"Very High"</formula>
    </cfRule>
    <cfRule type="cellIs" dxfId="401" priority="460" operator="equal">
      <formula>"High"</formula>
    </cfRule>
  </conditionalFormatting>
  <conditionalFormatting sqref="L19">
    <cfRule type="cellIs" dxfId="400" priority="445" operator="equal">
      <formula>" "</formula>
    </cfRule>
    <cfRule type="cellIs" dxfId="399" priority="454" operator="equal">
      <formula>"Not Reasonably Possible - Acceptable"</formula>
    </cfRule>
    <cfRule type="cellIs" dxfId="398" priority="455" operator="equal">
      <formula>"Reasonably Possible - Response Required"</formula>
    </cfRule>
  </conditionalFormatting>
  <conditionalFormatting sqref="F19">
    <cfRule type="cellIs" dxfId="397" priority="434" operator="equal">
      <formula>"Input here any additional Quality Risks"</formula>
    </cfRule>
    <cfRule type="containsBlanks" dxfId="396" priority="449">
      <formula>LEN(TRIM(F19))=0</formula>
    </cfRule>
    <cfRule type="cellIs" dxfId="395" priority="450" operator="notEqual">
      <formula>"Input here any additional Quality Risks"</formula>
    </cfRule>
  </conditionalFormatting>
  <conditionalFormatting sqref="N19">
    <cfRule type="expression" dxfId="394" priority="437">
      <formula>$L19=" "</formula>
    </cfRule>
    <cfRule type="expression" dxfId="393" priority="442">
      <formula>$L19="Assessment incomplete"</formula>
    </cfRule>
    <cfRule type="expression" dxfId="392" priority="443">
      <formula>$L19="Reasonably Possible - Response Required"</formula>
    </cfRule>
    <cfRule type="expression" dxfId="391" priority="444">
      <formula>$L19="Not Reasonably Possible - Acceptable"</formula>
    </cfRule>
  </conditionalFormatting>
  <conditionalFormatting sqref="M19">
    <cfRule type="expression" dxfId="390" priority="438">
      <formula>$L19=" "</formula>
    </cfRule>
    <cfRule type="expression" dxfId="389" priority="439">
      <formula>$L19="Assessment incomplete"</formula>
    </cfRule>
    <cfRule type="expression" dxfId="388" priority="440">
      <formula>$L19="Not Reasonably Possible - Acceptable"</formula>
    </cfRule>
    <cfRule type="expression" dxfId="387" priority="441">
      <formula>$L19="Reasonably Possible - Response Required"</formula>
    </cfRule>
  </conditionalFormatting>
  <conditionalFormatting sqref="P19">
    <cfRule type="expression" dxfId="386" priority="429">
      <formula>$L19=" "</formula>
    </cfRule>
  </conditionalFormatting>
  <conditionalFormatting sqref="O19">
    <cfRule type="expression" dxfId="385" priority="413">
      <formula>$L19=" "</formula>
    </cfRule>
    <cfRule type="expression" dxfId="384" priority="414">
      <formula>$L19="Reasonably Possible - Response Required"</formula>
    </cfRule>
    <cfRule type="expression" dxfId="383" priority="415">
      <formula>$L19="Not Reasonably Possible - Acceptable"</formula>
    </cfRule>
  </conditionalFormatting>
  <conditionalFormatting sqref="L22">
    <cfRule type="cellIs" dxfId="382" priority="402" operator="equal">
      <formula>" "</formula>
    </cfRule>
    <cfRule type="cellIs" dxfId="381" priority="411" operator="equal">
      <formula>"Not Reasonably Possible - Acceptable"</formula>
    </cfRule>
    <cfRule type="cellIs" dxfId="380" priority="412" operator="equal">
      <formula>"Reasonably Possible - Response Required"</formula>
    </cfRule>
  </conditionalFormatting>
  <conditionalFormatting sqref="L21">
    <cfRule type="cellIs" dxfId="379" priority="408" operator="equal">
      <formula>"Assessment incomplete"</formula>
    </cfRule>
    <cfRule type="cellIs" dxfId="378" priority="409" operator="equal">
      <formula>"Not Reasonably Possible - Acceptable"</formula>
    </cfRule>
    <cfRule type="cellIs" dxfId="377" priority="410" operator="equal">
      <formula>"Reasonably Possible - Response Required"</formula>
    </cfRule>
  </conditionalFormatting>
  <conditionalFormatting sqref="F22">
    <cfRule type="cellIs" dxfId="376" priority="391" operator="equal">
      <formula>"Input here any additional Quality Risks"</formula>
    </cfRule>
    <cfRule type="containsBlanks" dxfId="375" priority="406">
      <formula>LEN(TRIM(F22))=0</formula>
    </cfRule>
    <cfRule type="cellIs" dxfId="374" priority="407" operator="notEqual">
      <formula>"Input here any additional Quality Risks"</formula>
    </cfRule>
  </conditionalFormatting>
  <conditionalFormatting sqref="N21">
    <cfRule type="expression" dxfId="373" priority="403">
      <formula>$L21="Assessment incomplete"</formula>
    </cfRule>
    <cfRule type="expression" dxfId="372" priority="404">
      <formula>$L21="Reasonably Possible - Response Required"</formula>
    </cfRule>
    <cfRule type="expression" dxfId="371" priority="405">
      <formula>$L21="Not Reasonably Possible - Acceptable"</formula>
    </cfRule>
  </conditionalFormatting>
  <conditionalFormatting sqref="N22">
    <cfRule type="expression" dxfId="370" priority="394">
      <formula>$L22=" "</formula>
    </cfRule>
    <cfRule type="expression" dxfId="369" priority="399">
      <formula>$L22="Assessment incomplete"</formula>
    </cfRule>
    <cfRule type="expression" dxfId="368" priority="400">
      <formula>$L22="Reasonably Possible - Response Required"</formula>
    </cfRule>
    <cfRule type="expression" dxfId="367" priority="401">
      <formula>$L22="Not Reasonably Possible - Acceptable"</formula>
    </cfRule>
  </conditionalFormatting>
  <conditionalFormatting sqref="M22">
    <cfRule type="expression" dxfId="366" priority="395">
      <formula>$L22=" "</formula>
    </cfRule>
    <cfRule type="expression" dxfId="365" priority="396">
      <formula>$L22="Assessment incomplete"</formula>
    </cfRule>
    <cfRule type="expression" dxfId="364" priority="397">
      <formula>$L22="Not Reasonably Possible - Acceptable"</formula>
    </cfRule>
    <cfRule type="expression" dxfId="363" priority="398">
      <formula>$L22="Reasonably Possible - Response Required"</formula>
    </cfRule>
  </conditionalFormatting>
  <conditionalFormatting sqref="M21">
    <cfRule type="expression" dxfId="362" priority="388">
      <formula>$L21="Assessment incomplete"</formula>
    </cfRule>
    <cfRule type="expression" dxfId="361" priority="389">
      <formula>$L21="Not Reasonably Possible - Acceptable"</formula>
    </cfRule>
    <cfRule type="expression" dxfId="360" priority="390">
      <formula>$L21="Reasonably Possible - Response Required"</formula>
    </cfRule>
  </conditionalFormatting>
  <conditionalFormatting sqref="P21">
    <cfRule type="expression" dxfId="359" priority="387">
      <formula>$L21="Assessment incomplete"</formula>
    </cfRule>
  </conditionalFormatting>
  <conditionalFormatting sqref="P22">
    <cfRule type="expression" dxfId="358" priority="386">
      <formula>$L22=" "</formula>
    </cfRule>
  </conditionalFormatting>
  <conditionalFormatting sqref="H21:H23 H25">
    <cfRule type="cellIs" dxfId="357" priority="381" operator="equal">
      <formula>"Very Low"</formula>
    </cfRule>
    <cfRule type="cellIs" dxfId="356" priority="382" operator="equal">
      <formula>"Low"</formula>
    </cfRule>
    <cfRule type="cellIs" dxfId="355" priority="383" operator="equal">
      <formula>"Moderate"</formula>
    </cfRule>
    <cfRule type="cellIs" dxfId="354" priority="384" operator="equal">
      <formula>"Very High"</formula>
    </cfRule>
    <cfRule type="cellIs" dxfId="353" priority="385" operator="equal">
      <formula>"High"</formula>
    </cfRule>
  </conditionalFormatting>
  <conditionalFormatting sqref="G21:G23 G25">
    <cfRule type="cellIs" dxfId="352" priority="376" operator="equal">
      <formula>"Very High"</formula>
    </cfRule>
    <cfRule type="cellIs" dxfId="351" priority="377" operator="equal">
      <formula>"High"</formula>
    </cfRule>
    <cfRule type="cellIs" dxfId="350" priority="378" operator="equal">
      <formula>"Moderate"</formula>
    </cfRule>
    <cfRule type="cellIs" dxfId="349" priority="379" operator="equal">
      <formula>"Low"</formula>
    </cfRule>
    <cfRule type="cellIs" dxfId="348" priority="380" operator="equal">
      <formula>"Very Low"</formula>
    </cfRule>
  </conditionalFormatting>
  <conditionalFormatting sqref="O21">
    <cfRule type="expression" dxfId="347" priority="373">
      <formula>$L21="Assessment incomplete"</formula>
    </cfRule>
    <cfRule type="expression" dxfId="346" priority="374">
      <formula>$L21="Reasonably Possible - Response Required"</formula>
    </cfRule>
    <cfRule type="expression" dxfId="345" priority="375">
      <formula>$L21="Not Reasonably Possible - Acceptable"</formula>
    </cfRule>
  </conditionalFormatting>
  <conditionalFormatting sqref="O22">
    <cfRule type="expression" dxfId="344" priority="370">
      <formula>$L22=" "</formula>
    </cfRule>
    <cfRule type="expression" dxfId="343" priority="371">
      <formula>$L22="Reasonably Possible - Response Required"</formula>
    </cfRule>
    <cfRule type="expression" dxfId="342" priority="372">
      <formula>$L22="Not Reasonably Possible - Acceptable"</formula>
    </cfRule>
  </conditionalFormatting>
  <conditionalFormatting sqref="G20">
    <cfRule type="cellIs" dxfId="341" priority="365" operator="equal">
      <formula>"Very High"</formula>
    </cfRule>
    <cfRule type="cellIs" dxfId="340" priority="366" operator="equal">
      <formula>"High"</formula>
    </cfRule>
    <cfRule type="cellIs" dxfId="339" priority="367" operator="equal">
      <formula>"Moderate"</formula>
    </cfRule>
    <cfRule type="cellIs" dxfId="338" priority="368" operator="equal">
      <formula>"Low"</formula>
    </cfRule>
    <cfRule type="cellIs" dxfId="337" priority="369" operator="equal">
      <formula>"Very Low"</formula>
    </cfRule>
  </conditionalFormatting>
  <conditionalFormatting sqref="H20">
    <cfRule type="cellIs" dxfId="336" priority="360" operator="equal">
      <formula>"Very Low"</formula>
    </cfRule>
    <cfRule type="cellIs" dxfId="335" priority="361" operator="equal">
      <formula>"Low"</formula>
    </cfRule>
    <cfRule type="cellIs" dxfId="334" priority="362" operator="equal">
      <formula>"Moderate"</formula>
    </cfRule>
    <cfRule type="cellIs" dxfId="333" priority="363" operator="equal">
      <formula>"Very High"</formula>
    </cfRule>
    <cfRule type="cellIs" dxfId="332" priority="364" operator="equal">
      <formula>"High"</formula>
    </cfRule>
  </conditionalFormatting>
  <conditionalFormatting sqref="L25">
    <cfRule type="cellIs" dxfId="331" priority="349" operator="equal">
      <formula>" "</formula>
    </cfRule>
    <cfRule type="cellIs" dxfId="330" priority="358" operator="equal">
      <formula>"Not Reasonably Possible - Acceptable"</formula>
    </cfRule>
    <cfRule type="cellIs" dxfId="329" priority="359" operator="equal">
      <formula>"Reasonably Possible - Response Required"</formula>
    </cfRule>
  </conditionalFormatting>
  <conditionalFormatting sqref="L23">
    <cfRule type="cellIs" dxfId="328" priority="355" operator="equal">
      <formula>"Assessment incomplete"</formula>
    </cfRule>
    <cfRule type="cellIs" dxfId="327" priority="356" operator="equal">
      <formula>"Not Reasonably Possible - Acceptable"</formula>
    </cfRule>
    <cfRule type="cellIs" dxfId="326" priority="357" operator="equal">
      <formula>"Reasonably Possible - Response Required"</formula>
    </cfRule>
  </conditionalFormatting>
  <conditionalFormatting sqref="F25">
    <cfRule type="cellIs" dxfId="325" priority="338" operator="equal">
      <formula>"Input here any additional Quality Risks"</formula>
    </cfRule>
    <cfRule type="containsBlanks" dxfId="324" priority="353">
      <formula>LEN(TRIM(F25))=0</formula>
    </cfRule>
    <cfRule type="cellIs" dxfId="323" priority="354" operator="notEqual">
      <formula>"Input here any additional Quality Risks"</formula>
    </cfRule>
  </conditionalFormatting>
  <conditionalFormatting sqref="N23">
    <cfRule type="expression" dxfId="322" priority="350">
      <formula>$L23="Assessment incomplete"</formula>
    </cfRule>
    <cfRule type="expression" dxfId="321" priority="351">
      <formula>$L23="Reasonably Possible - Response Required"</formula>
    </cfRule>
    <cfRule type="expression" dxfId="320" priority="352">
      <formula>$L23="Not Reasonably Possible - Acceptable"</formula>
    </cfRule>
  </conditionalFormatting>
  <conditionalFormatting sqref="N25">
    <cfRule type="expression" dxfId="319" priority="341">
      <formula>$L25=" "</formula>
    </cfRule>
    <cfRule type="expression" dxfId="318" priority="346">
      <formula>$L25="Assessment incomplete"</formula>
    </cfRule>
    <cfRule type="expression" dxfId="317" priority="347">
      <formula>$L25="Reasonably Possible - Response Required"</formula>
    </cfRule>
    <cfRule type="expression" dxfId="316" priority="348">
      <formula>$L25="Not Reasonably Possible - Acceptable"</formula>
    </cfRule>
  </conditionalFormatting>
  <conditionalFormatting sqref="M25">
    <cfRule type="expression" dxfId="315" priority="342">
      <formula>$L25=" "</formula>
    </cfRule>
    <cfRule type="expression" dxfId="314" priority="343">
      <formula>$L25="Assessment incomplete"</formula>
    </cfRule>
    <cfRule type="expression" dxfId="313" priority="344">
      <formula>$L25="Not Reasonably Possible - Acceptable"</formula>
    </cfRule>
    <cfRule type="expression" dxfId="312" priority="345">
      <formula>$L25="Reasonably Possible - Response Required"</formula>
    </cfRule>
  </conditionalFormatting>
  <conditionalFormatting sqref="M23">
    <cfRule type="expression" dxfId="311" priority="335">
      <formula>$L23="Assessment incomplete"</formula>
    </cfRule>
    <cfRule type="expression" dxfId="310" priority="336">
      <formula>$L23="Not Reasonably Possible - Acceptable"</formula>
    </cfRule>
    <cfRule type="expression" dxfId="309" priority="337">
      <formula>$L23="Reasonably Possible - Response Required"</formula>
    </cfRule>
  </conditionalFormatting>
  <conditionalFormatting sqref="P23">
    <cfRule type="expression" dxfId="308" priority="334">
      <formula>$L23="Assessment incomplete"</formula>
    </cfRule>
  </conditionalFormatting>
  <conditionalFormatting sqref="P25">
    <cfRule type="expression" dxfId="307" priority="333">
      <formula>$L25=" "</formula>
    </cfRule>
  </conditionalFormatting>
  <conditionalFormatting sqref="O23">
    <cfRule type="expression" dxfId="306" priority="320">
      <formula>$L23="Assessment incomplete"</formula>
    </cfRule>
    <cfRule type="expression" dxfId="305" priority="321">
      <formula>$L23="Reasonably Possible - Response Required"</formula>
    </cfRule>
    <cfRule type="expression" dxfId="304" priority="322">
      <formula>$L23="Not Reasonably Possible - Acceptable"</formula>
    </cfRule>
  </conditionalFormatting>
  <conditionalFormatting sqref="O25">
    <cfRule type="expression" dxfId="303" priority="317">
      <formula>$L25=" "</formula>
    </cfRule>
    <cfRule type="expression" dxfId="302" priority="318">
      <formula>$L25="Reasonably Possible - Response Required"</formula>
    </cfRule>
    <cfRule type="expression" dxfId="301" priority="319">
      <formula>$L25="Not Reasonably Possible - Acceptable"</formula>
    </cfRule>
  </conditionalFormatting>
  <conditionalFormatting sqref="P24">
    <cfRule type="expression" dxfId="300" priority="308">
      <formula>$L23="Assessment incomplete"</formula>
    </cfRule>
    <cfRule type="expression" dxfId="299" priority="315">
      <formula>$L23="Not Reasonably Possible - Acceptable"</formula>
    </cfRule>
  </conditionalFormatting>
  <conditionalFormatting sqref="O24">
    <cfRule type="expression" dxfId="298" priority="312">
      <formula>$L23="Assessment incomplete"</formula>
    </cfRule>
    <cfRule type="expression" dxfId="297" priority="313">
      <formula>$L23="Reasonably Possible - Response Required"</formula>
    </cfRule>
    <cfRule type="expression" dxfId="296" priority="314">
      <formula>$L23="Not Reasonably Possible - Acceptable"</formula>
    </cfRule>
  </conditionalFormatting>
  <conditionalFormatting sqref="N24">
    <cfRule type="expression" dxfId="295" priority="309">
      <formula>$L23="Assessment incomplete"</formula>
    </cfRule>
    <cfRule type="expression" dxfId="294" priority="310">
      <formula>$L23="Reasonably Possible - Response Required"</formula>
    </cfRule>
    <cfRule type="expression" dxfId="293" priority="311">
      <formula>$L23="Not Reasonably Possible - Acceptable"</formula>
    </cfRule>
  </conditionalFormatting>
  <conditionalFormatting sqref="F18">
    <cfRule type="cellIs" dxfId="292" priority="304" operator="equal">
      <formula>"Input here any additional Quality Risks"</formula>
    </cfRule>
    <cfRule type="containsBlanks" dxfId="291" priority="305">
      <formula>LEN(TRIM(F18))=0</formula>
    </cfRule>
    <cfRule type="cellIs" dxfId="290" priority="306" operator="notEqual">
      <formula>"Input here any additional Quality Risks"</formula>
    </cfRule>
  </conditionalFormatting>
  <conditionalFormatting sqref="L18">
    <cfRule type="cellIs" dxfId="289" priority="301" operator="equal">
      <formula>" "</formula>
    </cfRule>
    <cfRule type="cellIs" dxfId="288" priority="302" operator="equal">
      <formula>"Not Reasonably Possible - Acceptable"</formula>
    </cfRule>
    <cfRule type="cellIs" dxfId="287" priority="303" operator="equal">
      <formula>"Reasonably Possible - Response Required"</formula>
    </cfRule>
  </conditionalFormatting>
  <conditionalFormatting sqref="M18">
    <cfRule type="expression" dxfId="286" priority="297">
      <formula>$L18=" "</formula>
    </cfRule>
    <cfRule type="expression" dxfId="285" priority="298">
      <formula>$L18="Assessment incomplete"</formula>
    </cfRule>
    <cfRule type="expression" dxfId="284" priority="299">
      <formula>$L18="Not Reasonably Possible - Acceptable"</formula>
    </cfRule>
    <cfRule type="expression" dxfId="283" priority="300">
      <formula>$L18="Reasonably Possible - Response Required"</formula>
    </cfRule>
  </conditionalFormatting>
  <conditionalFormatting sqref="N18">
    <cfRule type="expression" dxfId="282" priority="293">
      <formula>$L18=" "</formula>
    </cfRule>
    <cfRule type="expression" dxfId="281" priority="294">
      <formula>$L18="Assessment incomplete"</formula>
    </cfRule>
    <cfRule type="expression" dxfId="280" priority="295">
      <formula>$L18="Reasonably Possible - Response Required"</formula>
    </cfRule>
    <cfRule type="expression" dxfId="279" priority="296">
      <formula>$L18="Not Reasonably Possible - Acceptable"</formula>
    </cfRule>
  </conditionalFormatting>
  <conditionalFormatting sqref="O18">
    <cfRule type="expression" dxfId="278" priority="290">
      <formula>$L18=" "</formula>
    </cfRule>
    <cfRule type="expression" dxfId="277" priority="291">
      <formula>$L18="Reasonably Possible - Response Required"</formula>
    </cfRule>
    <cfRule type="expression" dxfId="276" priority="292">
      <formula>$L18="Not Reasonably Possible - Acceptable"</formula>
    </cfRule>
  </conditionalFormatting>
  <conditionalFormatting sqref="P18">
    <cfRule type="expression" dxfId="275" priority="289">
      <formula>$L18=" "</formula>
    </cfRule>
  </conditionalFormatting>
  <conditionalFormatting sqref="Q11">
    <cfRule type="expression" dxfId="274" priority="287">
      <formula>$L$11="Assessment incomplete"</formula>
    </cfRule>
  </conditionalFormatting>
  <conditionalFormatting sqref="Q13">
    <cfRule type="expression" dxfId="273" priority="286">
      <formula>$L$13="Assessment incomplete"</formula>
    </cfRule>
  </conditionalFormatting>
  <conditionalFormatting sqref="Q14">
    <cfRule type="expression" dxfId="272" priority="285">
      <formula>$L$14=" "</formula>
    </cfRule>
  </conditionalFormatting>
  <conditionalFormatting sqref="Q12">
    <cfRule type="expression" dxfId="271" priority="284">
      <formula>$L$12=" "</formula>
    </cfRule>
  </conditionalFormatting>
  <conditionalFormatting sqref="Q27">
    <cfRule type="expression" dxfId="270" priority="283">
      <formula>$L$27=" "</formula>
    </cfRule>
  </conditionalFormatting>
  <conditionalFormatting sqref="Q30">
    <cfRule type="expression" dxfId="269" priority="282">
      <formula>$L$30=" "</formula>
    </cfRule>
  </conditionalFormatting>
  <conditionalFormatting sqref="Q31">
    <cfRule type="expression" dxfId="268" priority="281">
      <formula>$L$31=" "</formula>
    </cfRule>
  </conditionalFormatting>
  <conditionalFormatting sqref="Q28">
    <cfRule type="expression" dxfId="267" priority="280">
      <formula>$L$28=" "</formula>
    </cfRule>
  </conditionalFormatting>
  <conditionalFormatting sqref="Q29">
    <cfRule type="expression" dxfId="266" priority="279">
      <formula>$L$29=" "</formula>
    </cfRule>
  </conditionalFormatting>
  <conditionalFormatting sqref="Q16">
    <cfRule type="expression" dxfId="265" priority="278">
      <formula>$L$16="Assessment incomplete"</formula>
    </cfRule>
  </conditionalFormatting>
  <conditionalFormatting sqref="Q17">
    <cfRule type="expression" dxfId="264" priority="277">
      <formula>$L$17=" "</formula>
    </cfRule>
  </conditionalFormatting>
  <conditionalFormatting sqref="Q19">
    <cfRule type="expression" dxfId="263" priority="275">
      <formula>$L$19=" "</formula>
    </cfRule>
  </conditionalFormatting>
  <conditionalFormatting sqref="Q21">
    <cfRule type="expression" dxfId="262" priority="274">
      <formula>$L$21="Assessment incomplete"</formula>
    </cfRule>
  </conditionalFormatting>
  <conditionalFormatting sqref="Q22">
    <cfRule type="expression" dxfId="261" priority="273">
      <formula>$L$22=" "</formula>
    </cfRule>
  </conditionalFormatting>
  <conditionalFormatting sqref="Q23">
    <cfRule type="expression" dxfId="260" priority="272">
      <formula>$L$23="Assessment incomplete"</formula>
    </cfRule>
  </conditionalFormatting>
  <conditionalFormatting sqref="Q25">
    <cfRule type="expression" dxfId="259" priority="271">
      <formula>$L$25=" "</formula>
    </cfRule>
  </conditionalFormatting>
  <conditionalFormatting sqref="Q24">
    <cfRule type="expression" dxfId="258" priority="269">
      <formula>$L$23="Assessment incomplete"</formula>
    </cfRule>
    <cfRule type="expression" dxfId="257" priority="270">
      <formula>$L23="Not Reasonably Possible - Acceptable"</formula>
    </cfRule>
  </conditionalFormatting>
  <conditionalFormatting sqref="X12">
    <cfRule type="expression" dxfId="256" priority="268">
      <formula>$L$12="Assessment incomplete"</formula>
    </cfRule>
  </conditionalFormatting>
  <conditionalFormatting sqref="X15">
    <cfRule type="expression" dxfId="255" priority="267">
      <formula>$L$15=" "</formula>
    </cfRule>
  </conditionalFormatting>
  <conditionalFormatting sqref="X16">
    <cfRule type="expression" dxfId="254" priority="266">
      <formula>$L$16="Assessment incomplete"</formula>
    </cfRule>
  </conditionalFormatting>
  <conditionalFormatting sqref="X22">
    <cfRule type="expression" dxfId="253" priority="265">
      <formula>$L$22="Assessment incomplete"</formula>
    </cfRule>
  </conditionalFormatting>
  <conditionalFormatting sqref="X23">
    <cfRule type="expression" dxfId="252" priority="264">
      <formula>$L$23=" "</formula>
    </cfRule>
  </conditionalFormatting>
  <conditionalFormatting sqref="X17">
    <cfRule type="expression" dxfId="251" priority="263">
      <formula>$L$17=" "</formula>
    </cfRule>
  </conditionalFormatting>
  <conditionalFormatting sqref="X18">
    <cfRule type="expression" dxfId="250" priority="262">
      <formula>$L$18="Assessment incomplete"</formula>
    </cfRule>
  </conditionalFormatting>
  <conditionalFormatting sqref="X19">
    <cfRule type="expression" dxfId="249" priority="261">
      <formula>$L$19=" "</formula>
    </cfRule>
  </conditionalFormatting>
  <conditionalFormatting sqref="X20">
    <cfRule type="expression" dxfId="248" priority="260">
      <formula>$L$20="Assessment incomplete"</formula>
    </cfRule>
  </conditionalFormatting>
  <conditionalFormatting sqref="X21">
    <cfRule type="expression" dxfId="247" priority="259">
      <formula>$L$21=" "</formula>
    </cfRule>
  </conditionalFormatting>
  <conditionalFormatting sqref="X24">
    <cfRule type="expression" dxfId="246" priority="258">
      <formula>$L$24="Assessment incomplete"</formula>
    </cfRule>
  </conditionalFormatting>
  <conditionalFormatting sqref="X27">
    <cfRule type="expression" dxfId="245" priority="257">
      <formula>$L$27=" "</formula>
    </cfRule>
  </conditionalFormatting>
  <conditionalFormatting sqref="X28">
    <cfRule type="expression" dxfId="244" priority="256">
      <formula>$L$28="Assessment incomplete"</formula>
    </cfRule>
  </conditionalFormatting>
  <conditionalFormatting sqref="X29">
    <cfRule type="expression" dxfId="243" priority="255">
      <formula>$L$29=" "</formula>
    </cfRule>
  </conditionalFormatting>
  <conditionalFormatting sqref="X30">
    <cfRule type="expression" dxfId="242" priority="254">
      <formula>$L$30="Assessment incomplete"</formula>
    </cfRule>
  </conditionalFormatting>
  <conditionalFormatting sqref="X33">
    <cfRule type="expression" dxfId="241" priority="253">
      <formula>$L$33=" "</formula>
    </cfRule>
  </conditionalFormatting>
  <conditionalFormatting sqref="X13">
    <cfRule type="expression" dxfId="240" priority="252">
      <formula>$L$13="Assessment incomplete"</formula>
    </cfRule>
  </conditionalFormatting>
  <conditionalFormatting sqref="X14">
    <cfRule type="expression" dxfId="239" priority="251">
      <formula>$L$14="Assessment incomplete"</formula>
    </cfRule>
  </conditionalFormatting>
  <conditionalFormatting sqref="X25">
    <cfRule type="expression" dxfId="238" priority="250">
      <formula>$L$25="Assessment incomplete"</formula>
    </cfRule>
  </conditionalFormatting>
  <conditionalFormatting sqref="X26">
    <cfRule type="expression" dxfId="237" priority="249">
      <formula>$L$26="Assessment incomplete"</formula>
    </cfRule>
  </conditionalFormatting>
  <conditionalFormatting sqref="X31">
    <cfRule type="expression" dxfId="236" priority="248">
      <formula>$L$31="Assessment incomplete"</formula>
    </cfRule>
  </conditionalFormatting>
  <conditionalFormatting sqref="X32">
    <cfRule type="expression" dxfId="235" priority="247">
      <formula>$L$32="Assessment incomplete"</formula>
    </cfRule>
  </conditionalFormatting>
  <conditionalFormatting sqref="V38:V43">
    <cfRule type="cellIs" dxfId="234" priority="242" operator="equal">
      <formula>"Very High"</formula>
    </cfRule>
    <cfRule type="cellIs" dxfId="233" priority="243" operator="equal">
      <formula>"High"</formula>
    </cfRule>
    <cfRule type="cellIs" dxfId="232" priority="244" operator="equal">
      <formula>"Moderate"</formula>
    </cfRule>
    <cfRule type="cellIs" dxfId="231" priority="245" operator="equal">
      <formula>"Low"</formula>
    </cfRule>
    <cfRule type="cellIs" dxfId="230" priority="246" operator="equal">
      <formula>"Very Low"</formula>
    </cfRule>
  </conditionalFormatting>
  <conditionalFormatting sqref="W38:W43">
    <cfRule type="cellIs" dxfId="229" priority="237" operator="equal">
      <formula>"Very Low"</formula>
    </cfRule>
    <cfRule type="cellIs" dxfId="228" priority="238" operator="equal">
      <formula>"Low"</formula>
    </cfRule>
    <cfRule type="cellIs" dxfId="227" priority="239" operator="equal">
      <formula>"Moderate"</formula>
    </cfRule>
    <cfRule type="cellIs" dxfId="226" priority="240" operator="equal">
      <formula>"Very High"</formula>
    </cfRule>
    <cfRule type="cellIs" dxfId="225" priority="241" operator="equal">
      <formula>"High"</formula>
    </cfRule>
  </conditionalFormatting>
  <conditionalFormatting sqref="T11">
    <cfRule type="expression" dxfId="224" priority="234">
      <formula>$L11="Assessment incomplete"</formula>
    </cfRule>
    <cfRule type="expression" dxfId="223" priority="235">
      <formula>$L11="Reasonably Possible - Response Required"</formula>
    </cfRule>
    <cfRule type="expression" dxfId="222" priority="236">
      <formula>$L11="Not Reasonably Possible - Acceptable"</formula>
    </cfRule>
  </conditionalFormatting>
  <conditionalFormatting sqref="T13">
    <cfRule type="expression" dxfId="221" priority="231">
      <formula>$L13="Assessment incomplete"</formula>
    </cfRule>
    <cfRule type="expression" dxfId="220" priority="232">
      <formula>$L13="Reasonably Possible - Response Required"</formula>
    </cfRule>
    <cfRule type="expression" dxfId="219" priority="233">
      <formula>$L13="Not Reasonably Possible - Acceptable"</formula>
    </cfRule>
  </conditionalFormatting>
  <conditionalFormatting sqref="T12">
    <cfRule type="expression" dxfId="218" priority="227">
      <formula>$L12=" "</formula>
    </cfRule>
    <cfRule type="expression" dxfId="217" priority="228">
      <formula>$L12="Assessment incomplete"</formula>
    </cfRule>
    <cfRule type="expression" dxfId="216" priority="229">
      <formula>$L12="Reasonably Possible - Response Required"</formula>
    </cfRule>
    <cfRule type="expression" dxfId="215" priority="230">
      <formula>$L12="Not Reasonably Possible - Acceptable"</formula>
    </cfRule>
  </conditionalFormatting>
  <conditionalFormatting sqref="T14">
    <cfRule type="expression" dxfId="214" priority="223">
      <formula>$L14=" "</formula>
    </cfRule>
    <cfRule type="expression" dxfId="213" priority="224">
      <formula>$L14="Assessment incomplete"</formula>
    </cfRule>
    <cfRule type="expression" dxfId="212" priority="225">
      <formula>$L14="Reasonably Possible - Response Required"</formula>
    </cfRule>
    <cfRule type="expression" dxfId="211" priority="226">
      <formula>$L14="Not Reasonably Possible - Acceptable"</formula>
    </cfRule>
  </conditionalFormatting>
  <conditionalFormatting sqref="T27">
    <cfRule type="expression" dxfId="210" priority="219">
      <formula>$L27=" "</formula>
    </cfRule>
    <cfRule type="expression" dxfId="209" priority="220">
      <formula>$L27="Assessment incomplete"</formula>
    </cfRule>
    <cfRule type="expression" dxfId="208" priority="221">
      <formula>$L27="Reasonably Possible - Response Required"</formula>
    </cfRule>
    <cfRule type="expression" dxfId="207" priority="222">
      <formula>$L27="Not Reasonably Possible - Acceptable"</formula>
    </cfRule>
  </conditionalFormatting>
  <conditionalFormatting sqref="T30">
    <cfRule type="expression" dxfId="206" priority="215">
      <formula>$L30=" "</formula>
    </cfRule>
    <cfRule type="expression" dxfId="205" priority="216">
      <formula>$L30="Assessment incomplete"</formula>
    </cfRule>
    <cfRule type="expression" dxfId="204" priority="217">
      <formula>$L30="Reasonably Possible - Response Required"</formula>
    </cfRule>
    <cfRule type="expression" dxfId="203" priority="218">
      <formula>$L30="Not Reasonably Possible - Acceptable"</formula>
    </cfRule>
  </conditionalFormatting>
  <conditionalFormatting sqref="T31">
    <cfRule type="expression" dxfId="202" priority="211">
      <formula>$L31=" "</formula>
    </cfRule>
    <cfRule type="expression" dxfId="201" priority="212">
      <formula>$L31="Assessment incomplete"</formula>
    </cfRule>
    <cfRule type="expression" dxfId="200" priority="213">
      <formula>$L31="Reasonably Possible - Response Required"</formula>
    </cfRule>
    <cfRule type="expression" dxfId="199" priority="214">
      <formula>$L31="Not Reasonably Possible - Acceptable"</formula>
    </cfRule>
  </conditionalFormatting>
  <conditionalFormatting sqref="W11">
    <cfRule type="expression" dxfId="198" priority="210">
      <formula>$L$11="Assessment incomplete"</formula>
    </cfRule>
  </conditionalFormatting>
  <conditionalFormatting sqref="W13">
    <cfRule type="expression" dxfId="197" priority="209">
      <formula>$L$13="Assessment incomplete"</formula>
    </cfRule>
  </conditionalFormatting>
  <conditionalFormatting sqref="W14">
    <cfRule type="expression" dxfId="196" priority="208">
      <formula>$L$14=" "</formula>
    </cfRule>
  </conditionalFormatting>
  <conditionalFormatting sqref="W12">
    <cfRule type="expression" dxfId="195" priority="207">
      <formula>$L$12=" "</formula>
    </cfRule>
  </conditionalFormatting>
  <conditionalFormatting sqref="W27">
    <cfRule type="expression" dxfId="194" priority="206">
      <formula>$L$27=" "</formula>
    </cfRule>
  </conditionalFormatting>
  <conditionalFormatting sqref="W30">
    <cfRule type="expression" dxfId="193" priority="205">
      <formula>$L$30=" "</formula>
    </cfRule>
  </conditionalFormatting>
  <conditionalFormatting sqref="W31">
    <cfRule type="expression" dxfId="192" priority="204">
      <formula>$L$31=" "</formula>
    </cfRule>
  </conditionalFormatting>
  <conditionalFormatting sqref="V11">
    <cfRule type="expression" dxfId="191" priority="203">
      <formula>$L11="Assessment incomplete"</formula>
    </cfRule>
  </conditionalFormatting>
  <conditionalFormatting sqref="V12">
    <cfRule type="expression" dxfId="190" priority="202">
      <formula>$L12=" "</formula>
    </cfRule>
  </conditionalFormatting>
  <conditionalFormatting sqref="V13">
    <cfRule type="expression" dxfId="189" priority="201">
      <formula>$L13="Assessment incomplete"</formula>
    </cfRule>
  </conditionalFormatting>
  <conditionalFormatting sqref="V14">
    <cfRule type="expression" dxfId="188" priority="200">
      <formula>$L14=" "</formula>
    </cfRule>
  </conditionalFormatting>
  <conditionalFormatting sqref="V27">
    <cfRule type="expression" dxfId="187" priority="199">
      <formula>$L27=" "</formula>
    </cfRule>
  </conditionalFormatting>
  <conditionalFormatting sqref="V30">
    <cfRule type="expression" dxfId="186" priority="198">
      <formula>$L30=" "</formula>
    </cfRule>
  </conditionalFormatting>
  <conditionalFormatting sqref="V31">
    <cfRule type="expression" dxfId="185" priority="197">
      <formula>$L31=" "</formula>
    </cfRule>
  </conditionalFormatting>
  <conditionalFormatting sqref="U11">
    <cfRule type="expression" dxfId="184" priority="194">
      <formula>$L11="Assessment incomplete"</formula>
    </cfRule>
    <cfRule type="expression" dxfId="183" priority="195">
      <formula>$L11="Reasonably Possible - Response Required"</formula>
    </cfRule>
    <cfRule type="expression" dxfId="182" priority="196">
      <formula>$L11="Not Reasonably Possible - Acceptable"</formula>
    </cfRule>
  </conditionalFormatting>
  <conditionalFormatting sqref="U12">
    <cfRule type="expression" dxfId="181" priority="191">
      <formula>$L12=" "</formula>
    </cfRule>
    <cfRule type="expression" dxfId="180" priority="192">
      <formula>$L12="Reasonably Possible - Response Required"</formula>
    </cfRule>
    <cfRule type="expression" dxfId="179" priority="193">
      <formula>$L12="Not Reasonably Possible - Acceptable"</formula>
    </cfRule>
  </conditionalFormatting>
  <conditionalFormatting sqref="U13">
    <cfRule type="expression" dxfId="178" priority="188">
      <formula>$L13="Assessment incomplete"</formula>
    </cfRule>
    <cfRule type="expression" dxfId="177" priority="189">
      <formula>$L13="Reasonably Possible - Response Required"</formula>
    </cfRule>
    <cfRule type="expression" dxfId="176" priority="190">
      <formula>$L13="Not Reasonably Possible - Acceptable"</formula>
    </cfRule>
  </conditionalFormatting>
  <conditionalFormatting sqref="U14">
    <cfRule type="expression" dxfId="175" priority="185">
      <formula>$L14=" "</formula>
    </cfRule>
    <cfRule type="expression" dxfId="174" priority="186">
      <formula>$L14="Reasonably Possible - Response Required"</formula>
    </cfRule>
    <cfRule type="expression" dxfId="173" priority="187">
      <formula>$L14="Not Reasonably Possible - Acceptable"</formula>
    </cfRule>
  </conditionalFormatting>
  <conditionalFormatting sqref="U27">
    <cfRule type="expression" dxfId="172" priority="182">
      <formula>$L27=" "</formula>
    </cfRule>
    <cfRule type="expression" dxfId="171" priority="183">
      <formula>$L27="Reasonably Possible - Response Required"</formula>
    </cfRule>
    <cfRule type="expression" dxfId="170" priority="184">
      <formula>$L27="Not Reasonably Possible - Acceptable"</formula>
    </cfRule>
  </conditionalFormatting>
  <conditionalFormatting sqref="U30">
    <cfRule type="expression" dxfId="169" priority="179">
      <formula>$L30=" "</formula>
    </cfRule>
    <cfRule type="expression" dxfId="168" priority="180">
      <formula>$L30="Reasonably Possible - Response Required"</formula>
    </cfRule>
    <cfRule type="expression" dxfId="167" priority="181">
      <formula>$L30="Not Reasonably Possible - Acceptable"</formula>
    </cfRule>
  </conditionalFormatting>
  <conditionalFormatting sqref="T28">
    <cfRule type="expression" dxfId="166" priority="175">
      <formula>$L28=" "</formula>
    </cfRule>
    <cfRule type="expression" dxfId="165" priority="176">
      <formula>$L28="Assessment incomplete"</formula>
    </cfRule>
    <cfRule type="expression" dxfId="164" priority="177">
      <formula>$L28="Reasonably Possible - Response Required"</formula>
    </cfRule>
    <cfRule type="expression" dxfId="163" priority="178">
      <formula>$L28="Not Reasonably Possible - Acceptable"</formula>
    </cfRule>
  </conditionalFormatting>
  <conditionalFormatting sqref="W28">
    <cfRule type="expression" dxfId="162" priority="174">
      <formula>$L$28=" "</formula>
    </cfRule>
  </conditionalFormatting>
  <conditionalFormatting sqref="V28">
    <cfRule type="expression" dxfId="161" priority="173">
      <formula>$L28=" "</formula>
    </cfRule>
  </conditionalFormatting>
  <conditionalFormatting sqref="U28">
    <cfRule type="expression" dxfId="160" priority="170">
      <formula>$L28=" "</formula>
    </cfRule>
    <cfRule type="expression" dxfId="159" priority="171">
      <formula>$L28="Reasonably Possible - Response Required"</formula>
    </cfRule>
    <cfRule type="expression" dxfId="158" priority="172">
      <formula>$L28="Not Reasonably Possible - Acceptable"</formula>
    </cfRule>
  </conditionalFormatting>
  <conditionalFormatting sqref="T29">
    <cfRule type="expression" dxfId="157" priority="166">
      <formula>$L29=" "</formula>
    </cfRule>
    <cfRule type="expression" dxfId="156" priority="167">
      <formula>$L29="Assessment incomplete"</formula>
    </cfRule>
    <cfRule type="expression" dxfId="155" priority="168">
      <formula>$L29="Reasonably Possible - Response Required"</formula>
    </cfRule>
    <cfRule type="expression" dxfId="154" priority="169">
      <formula>$L29="Not Reasonably Possible - Acceptable"</formula>
    </cfRule>
  </conditionalFormatting>
  <conditionalFormatting sqref="W29">
    <cfRule type="expression" dxfId="153" priority="165">
      <formula>$L$29=" "</formula>
    </cfRule>
  </conditionalFormatting>
  <conditionalFormatting sqref="V29">
    <cfRule type="expression" dxfId="152" priority="164">
      <formula>$L29=" "</formula>
    </cfRule>
  </conditionalFormatting>
  <conditionalFormatting sqref="U29">
    <cfRule type="expression" dxfId="151" priority="161">
      <formula>$L29=" "</formula>
    </cfRule>
    <cfRule type="expression" dxfId="150" priority="162">
      <formula>$L29="Reasonably Possible - Response Required"</formula>
    </cfRule>
    <cfRule type="expression" dxfId="149" priority="163">
      <formula>$L29="Not Reasonably Possible - Acceptable"</formula>
    </cfRule>
  </conditionalFormatting>
  <conditionalFormatting sqref="U31">
    <cfRule type="expression" dxfId="148" priority="158">
      <formula>$L31=" "</formula>
    </cfRule>
    <cfRule type="expression" dxfId="147" priority="159">
      <formula>$L31="Reasonably Possible - Response Required"</formula>
    </cfRule>
    <cfRule type="expression" dxfId="146" priority="160">
      <formula>$L31="Not Reasonably Possible - Acceptable"</formula>
    </cfRule>
  </conditionalFormatting>
  <conditionalFormatting sqref="T16">
    <cfRule type="expression" dxfId="145" priority="155">
      <formula>$L16="Assessment incomplete"</formula>
    </cfRule>
    <cfRule type="expression" dxfId="144" priority="156">
      <formula>$L16="Reasonably Possible - Response Required"</formula>
    </cfRule>
    <cfRule type="expression" dxfId="143" priority="157">
      <formula>$L16="Not Reasonably Possible - Acceptable"</formula>
    </cfRule>
  </conditionalFormatting>
  <conditionalFormatting sqref="T17">
    <cfRule type="expression" dxfId="142" priority="151">
      <formula>$L17=" "</formula>
    </cfRule>
    <cfRule type="expression" dxfId="141" priority="152">
      <formula>$L17="Assessment incomplete"</formula>
    </cfRule>
    <cfRule type="expression" dxfId="140" priority="153">
      <formula>$L17="Reasonably Possible - Response Required"</formula>
    </cfRule>
    <cfRule type="expression" dxfId="139" priority="154">
      <formula>$L17="Not Reasonably Possible - Acceptable"</formula>
    </cfRule>
  </conditionalFormatting>
  <conditionalFormatting sqref="W16">
    <cfRule type="expression" dxfId="138" priority="150">
      <formula>$L$16="Assessment incomplete"</formula>
    </cfRule>
  </conditionalFormatting>
  <conditionalFormatting sqref="W17">
    <cfRule type="expression" dxfId="137" priority="149">
      <formula>$L$17=" "</formula>
    </cfRule>
  </conditionalFormatting>
  <conditionalFormatting sqref="V16">
    <cfRule type="expression" dxfId="136" priority="148">
      <formula>$L16="Assessment incomplete"</formula>
    </cfRule>
  </conditionalFormatting>
  <conditionalFormatting sqref="V17">
    <cfRule type="expression" dxfId="135" priority="147">
      <formula>$L17=" "</formula>
    </cfRule>
  </conditionalFormatting>
  <conditionalFormatting sqref="U16">
    <cfRule type="expression" dxfId="134" priority="144">
      <formula>$L16="Assessment incomplete"</formula>
    </cfRule>
    <cfRule type="expression" dxfId="133" priority="145">
      <formula>$L16="Reasonably Possible - Response Required"</formula>
    </cfRule>
    <cfRule type="expression" dxfId="132" priority="146">
      <formula>$L16="Not Reasonably Possible - Acceptable"</formula>
    </cfRule>
  </conditionalFormatting>
  <conditionalFormatting sqref="U17">
    <cfRule type="expression" dxfId="131" priority="141">
      <formula>$L17=" "</formula>
    </cfRule>
    <cfRule type="expression" dxfId="130" priority="142">
      <formula>$L17="Reasonably Possible - Response Required"</formula>
    </cfRule>
    <cfRule type="expression" dxfId="129" priority="143">
      <formula>$L17="Not Reasonably Possible - Acceptable"</formula>
    </cfRule>
  </conditionalFormatting>
  <conditionalFormatting sqref="T19">
    <cfRule type="expression" dxfId="128" priority="134">
      <formula>$L19=" "</formula>
    </cfRule>
    <cfRule type="expression" dxfId="127" priority="135">
      <formula>$L19="Assessment incomplete"</formula>
    </cfRule>
    <cfRule type="expression" dxfId="126" priority="136">
      <formula>$L19="Reasonably Possible - Response Required"</formula>
    </cfRule>
    <cfRule type="expression" dxfId="125" priority="137">
      <formula>$L19="Not Reasonably Possible - Acceptable"</formula>
    </cfRule>
  </conditionalFormatting>
  <conditionalFormatting sqref="W19">
    <cfRule type="expression" dxfId="124" priority="132">
      <formula>$L$19=" "</formula>
    </cfRule>
  </conditionalFormatting>
  <conditionalFormatting sqref="V19">
    <cfRule type="expression" dxfId="123" priority="130">
      <formula>$L19=" "</formula>
    </cfRule>
  </conditionalFormatting>
  <conditionalFormatting sqref="U19">
    <cfRule type="expression" dxfId="122" priority="124">
      <formula>$L19=" "</formula>
    </cfRule>
    <cfRule type="expression" dxfId="121" priority="125">
      <formula>$L19="Reasonably Possible - Response Required"</formula>
    </cfRule>
    <cfRule type="expression" dxfId="120" priority="126">
      <formula>$L19="Not Reasonably Possible - Acceptable"</formula>
    </cfRule>
  </conditionalFormatting>
  <conditionalFormatting sqref="T21">
    <cfRule type="expression" dxfId="119" priority="121">
      <formula>$L21="Assessment incomplete"</formula>
    </cfRule>
    <cfRule type="expression" dxfId="118" priority="122">
      <formula>$L21="Reasonably Possible - Response Required"</formula>
    </cfRule>
    <cfRule type="expression" dxfId="117" priority="123">
      <formula>$L21="Not Reasonably Possible - Acceptable"</formula>
    </cfRule>
  </conditionalFormatting>
  <conditionalFormatting sqref="T22">
    <cfRule type="expression" dxfId="116" priority="117">
      <formula>$L22=" "</formula>
    </cfRule>
    <cfRule type="expression" dxfId="115" priority="118">
      <formula>$L22="Assessment incomplete"</formula>
    </cfRule>
    <cfRule type="expression" dxfId="114" priority="119">
      <formula>$L22="Reasonably Possible - Response Required"</formula>
    </cfRule>
    <cfRule type="expression" dxfId="113" priority="120">
      <formula>$L22="Not Reasonably Possible - Acceptable"</formula>
    </cfRule>
  </conditionalFormatting>
  <conditionalFormatting sqref="W21">
    <cfRule type="expression" dxfId="112" priority="116">
      <formula>$L$21="Assessment incomplete"</formula>
    </cfRule>
  </conditionalFormatting>
  <conditionalFormatting sqref="W22">
    <cfRule type="expression" dxfId="111" priority="115">
      <formula>$L$22=" "</formula>
    </cfRule>
  </conditionalFormatting>
  <conditionalFormatting sqref="V21">
    <cfRule type="expression" dxfId="110" priority="114">
      <formula>$L21="Assessment incomplete"</formula>
    </cfRule>
  </conditionalFormatting>
  <conditionalFormatting sqref="V22">
    <cfRule type="expression" dxfId="109" priority="113">
      <formula>$L22=" "</formula>
    </cfRule>
  </conditionalFormatting>
  <conditionalFormatting sqref="U21">
    <cfRule type="expression" dxfId="108" priority="110">
      <formula>$L21="Assessment incomplete"</formula>
    </cfRule>
    <cfRule type="expression" dxfId="107" priority="111">
      <formula>$L21="Reasonably Possible - Response Required"</formula>
    </cfRule>
    <cfRule type="expression" dxfId="106" priority="112">
      <formula>$L21="Not Reasonably Possible - Acceptable"</formula>
    </cfRule>
  </conditionalFormatting>
  <conditionalFormatting sqref="U22">
    <cfRule type="expression" dxfId="105" priority="107">
      <formula>$L22=" "</formula>
    </cfRule>
    <cfRule type="expression" dxfId="104" priority="108">
      <formula>$L22="Reasonably Possible - Response Required"</formula>
    </cfRule>
    <cfRule type="expression" dxfId="103" priority="109">
      <formula>$L22="Not Reasonably Possible - Acceptable"</formula>
    </cfRule>
  </conditionalFormatting>
  <conditionalFormatting sqref="T23">
    <cfRule type="expression" dxfId="102" priority="104">
      <formula>$L23="Assessment incomplete"</formula>
    </cfRule>
    <cfRule type="expression" dxfId="101" priority="105">
      <formula>$L23="Reasonably Possible - Response Required"</formula>
    </cfRule>
    <cfRule type="expression" dxfId="100" priority="106">
      <formula>$L23="Not Reasonably Possible - Acceptable"</formula>
    </cfRule>
  </conditionalFormatting>
  <conditionalFormatting sqref="T25">
    <cfRule type="expression" dxfId="99" priority="100">
      <formula>$L25=" "</formula>
    </cfRule>
    <cfRule type="expression" dxfId="98" priority="101">
      <formula>$L25="Assessment incomplete"</formula>
    </cfRule>
    <cfRule type="expression" dxfId="97" priority="102">
      <formula>$L25="Reasonably Possible - Response Required"</formula>
    </cfRule>
    <cfRule type="expression" dxfId="96" priority="103">
      <formula>$L25="Not Reasonably Possible - Acceptable"</formula>
    </cfRule>
  </conditionalFormatting>
  <conditionalFormatting sqref="W23">
    <cfRule type="expression" dxfId="95" priority="99">
      <formula>$L$23="Assessment incomplete"</formula>
    </cfRule>
  </conditionalFormatting>
  <conditionalFormatting sqref="W25">
    <cfRule type="expression" dxfId="94" priority="98">
      <formula>$L$25=" "</formula>
    </cfRule>
  </conditionalFormatting>
  <conditionalFormatting sqref="V23">
    <cfRule type="expression" dxfId="93" priority="97">
      <formula>$L23="Assessment incomplete"</formula>
    </cfRule>
  </conditionalFormatting>
  <conditionalFormatting sqref="V25">
    <cfRule type="expression" dxfId="92" priority="96">
      <formula>$L25=" "</formula>
    </cfRule>
  </conditionalFormatting>
  <conditionalFormatting sqref="U23">
    <cfRule type="expression" dxfId="91" priority="93">
      <formula>$L23="Assessment incomplete"</formula>
    </cfRule>
    <cfRule type="expression" dxfId="90" priority="94">
      <formula>$L23="Reasonably Possible - Response Required"</formula>
    </cfRule>
    <cfRule type="expression" dxfId="89" priority="95">
      <formula>$L23="Not Reasonably Possible - Acceptable"</formula>
    </cfRule>
  </conditionalFormatting>
  <conditionalFormatting sqref="U25">
    <cfRule type="expression" dxfId="88" priority="90">
      <formula>$L25=" "</formula>
    </cfRule>
    <cfRule type="expression" dxfId="87" priority="91">
      <formula>$L25="Reasonably Possible - Response Required"</formula>
    </cfRule>
    <cfRule type="expression" dxfId="86" priority="92">
      <formula>$L25="Not Reasonably Possible - Acceptable"</formula>
    </cfRule>
  </conditionalFormatting>
  <conditionalFormatting sqref="W24">
    <cfRule type="expression" dxfId="85" priority="80">
      <formula>$L$23="Assessment incomplete"</formula>
    </cfRule>
    <cfRule type="expression" dxfId="84" priority="89">
      <formula>$L23="Not Reasonably Possible - Acceptable"</formula>
    </cfRule>
  </conditionalFormatting>
  <conditionalFormatting sqref="V24">
    <cfRule type="expression" dxfId="83" priority="81">
      <formula>$L23="Assessment incomplete"</formula>
    </cfRule>
    <cfRule type="expression" dxfId="82" priority="88">
      <formula>$L23="Not Reasonably Possible - Acceptable"</formula>
    </cfRule>
  </conditionalFormatting>
  <conditionalFormatting sqref="U24">
    <cfRule type="expression" dxfId="81" priority="85">
      <formula>$L23="Assessment incomplete"</formula>
    </cfRule>
    <cfRule type="expression" dxfId="80" priority="86">
      <formula>$L23="Reasonably Possible - Response Required"</formula>
    </cfRule>
    <cfRule type="expression" dxfId="79" priority="87">
      <formula>$L23="Not Reasonably Possible - Acceptable"</formula>
    </cfRule>
  </conditionalFormatting>
  <conditionalFormatting sqref="T24">
    <cfRule type="expression" dxfId="78" priority="82">
      <formula>$L23="Assessment incomplete"</formula>
    </cfRule>
    <cfRule type="expression" dxfId="77" priority="83">
      <formula>$L23="Reasonably Possible - Response Required"</formula>
    </cfRule>
    <cfRule type="expression" dxfId="76" priority="84">
      <formula>$L23="Not Reasonably Possible - Acceptable"</formula>
    </cfRule>
  </conditionalFormatting>
  <conditionalFormatting sqref="S11">
    <cfRule type="expression" dxfId="75" priority="77">
      <formula>$L11="Assessment incomplete"</formula>
    </cfRule>
    <cfRule type="expression" dxfId="74" priority="78">
      <formula>$L11="Reasonably Possible - Response Required"</formula>
    </cfRule>
    <cfRule type="expression" dxfId="73" priority="79">
      <formula>$L11="Not Reasonably Possible - Acceptable"</formula>
    </cfRule>
  </conditionalFormatting>
  <conditionalFormatting sqref="S13">
    <cfRule type="expression" dxfId="72" priority="74">
      <formula>$L13="Assessment incomplete"</formula>
    </cfRule>
    <cfRule type="expression" dxfId="71" priority="75">
      <formula>$L13="Reasonably Possible - Response Required"</formula>
    </cfRule>
    <cfRule type="expression" dxfId="70" priority="76">
      <formula>$L13="Not Reasonably Possible - Acceptable"</formula>
    </cfRule>
  </conditionalFormatting>
  <conditionalFormatting sqref="S12">
    <cfRule type="expression" dxfId="69" priority="70">
      <formula>$L12=" "</formula>
    </cfRule>
    <cfRule type="expression" dxfId="68" priority="71">
      <formula>$L12="Assessment incomplete"</formula>
    </cfRule>
    <cfRule type="expression" dxfId="67" priority="72">
      <formula>$L12="Reasonably Possible - Response Required"</formula>
    </cfRule>
    <cfRule type="expression" dxfId="66" priority="73">
      <formula>$L12="Not Reasonably Possible - Acceptable"</formula>
    </cfRule>
  </conditionalFormatting>
  <conditionalFormatting sqref="S14">
    <cfRule type="expression" dxfId="65" priority="66">
      <formula>$L14=" "</formula>
    </cfRule>
    <cfRule type="expression" dxfId="64" priority="67">
      <formula>$L14="Assessment incomplete"</formula>
    </cfRule>
    <cfRule type="expression" dxfId="63" priority="68">
      <formula>$L14="Reasonably Possible - Response Required"</formula>
    </cfRule>
    <cfRule type="expression" dxfId="62" priority="69">
      <formula>$L14="Not Reasonably Possible - Acceptable"</formula>
    </cfRule>
  </conditionalFormatting>
  <conditionalFormatting sqref="S27">
    <cfRule type="expression" dxfId="61" priority="62">
      <formula>$L27=" "</formula>
    </cfRule>
    <cfRule type="expression" dxfId="60" priority="63">
      <formula>$L27="Assessment incomplete"</formula>
    </cfRule>
    <cfRule type="expression" dxfId="59" priority="64">
      <formula>$L27="Reasonably Possible - Response Required"</formula>
    </cfRule>
    <cfRule type="expression" dxfId="58" priority="65">
      <formula>$L27="Not Reasonably Possible - Acceptable"</formula>
    </cfRule>
  </conditionalFormatting>
  <conditionalFormatting sqref="S30">
    <cfRule type="expression" dxfId="57" priority="58">
      <formula>$L30=" "</formula>
    </cfRule>
    <cfRule type="expression" dxfId="56" priority="59">
      <formula>$L30="Assessment incomplete"</formula>
    </cfRule>
    <cfRule type="expression" dxfId="55" priority="60">
      <formula>$L30="Reasonably Possible - Response Required"</formula>
    </cfRule>
    <cfRule type="expression" dxfId="54" priority="61">
      <formula>$L30="Not Reasonably Possible - Acceptable"</formula>
    </cfRule>
  </conditionalFormatting>
  <conditionalFormatting sqref="S31">
    <cfRule type="expression" dxfId="53" priority="54">
      <formula>$L31=" "</formula>
    </cfRule>
    <cfRule type="expression" dxfId="52" priority="55">
      <formula>$L31="Assessment incomplete"</formula>
    </cfRule>
    <cfRule type="expression" dxfId="51" priority="56">
      <formula>$L31="Reasonably Possible - Response Required"</formula>
    </cfRule>
    <cfRule type="expression" dxfId="50" priority="57">
      <formula>$L31="Not Reasonably Possible - Acceptable"</formula>
    </cfRule>
  </conditionalFormatting>
  <conditionalFormatting sqref="S28">
    <cfRule type="expression" dxfId="49" priority="50">
      <formula>$L28=" "</formula>
    </cfRule>
    <cfRule type="expression" dxfId="48" priority="51">
      <formula>$L28="Assessment incomplete"</formula>
    </cfRule>
    <cfRule type="expression" dxfId="47" priority="52">
      <formula>$L28="Reasonably Possible - Response Required"</formula>
    </cfRule>
    <cfRule type="expression" dxfId="46" priority="53">
      <formula>$L28="Not Reasonably Possible - Acceptable"</formula>
    </cfRule>
  </conditionalFormatting>
  <conditionalFormatting sqref="S29">
    <cfRule type="expression" dxfId="45" priority="46">
      <formula>$L29=" "</formula>
    </cfRule>
    <cfRule type="expression" dxfId="44" priority="47">
      <formula>$L29="Assessment incomplete"</formula>
    </cfRule>
    <cfRule type="expression" dxfId="43" priority="48">
      <formula>$L29="Reasonably Possible - Response Required"</formula>
    </cfRule>
    <cfRule type="expression" dxfId="42" priority="49">
      <formula>$L29="Not Reasonably Possible - Acceptable"</formula>
    </cfRule>
  </conditionalFormatting>
  <conditionalFormatting sqref="S16">
    <cfRule type="expression" dxfId="41" priority="43">
      <formula>$L16="Assessment incomplete"</formula>
    </cfRule>
    <cfRule type="expression" dxfId="40" priority="44">
      <formula>$L16="Reasonably Possible - Response Required"</formula>
    </cfRule>
    <cfRule type="expression" dxfId="39" priority="45">
      <formula>$L16="Not Reasonably Possible - Acceptable"</formula>
    </cfRule>
  </conditionalFormatting>
  <conditionalFormatting sqref="S17">
    <cfRule type="expression" dxfId="38" priority="39">
      <formula>$L17=" "</formula>
    </cfRule>
    <cfRule type="expression" dxfId="37" priority="40">
      <formula>$L17="Assessment incomplete"</formula>
    </cfRule>
    <cfRule type="expression" dxfId="36" priority="41">
      <formula>$L17="Reasonably Possible - Response Required"</formula>
    </cfRule>
    <cfRule type="expression" dxfId="35" priority="42">
      <formula>$L17="Not Reasonably Possible - Acceptable"</formula>
    </cfRule>
  </conditionalFormatting>
  <conditionalFormatting sqref="S19">
    <cfRule type="expression" dxfId="34" priority="32">
      <formula>$L19=" "</formula>
    </cfRule>
    <cfRule type="expression" dxfId="33" priority="33">
      <formula>$L19="Assessment incomplete"</formula>
    </cfRule>
    <cfRule type="expression" dxfId="32" priority="34">
      <formula>$L19="Reasonably Possible - Response Required"</formula>
    </cfRule>
    <cfRule type="expression" dxfId="31" priority="35">
      <formula>$L19="Not Reasonably Possible - Acceptable"</formula>
    </cfRule>
  </conditionalFormatting>
  <conditionalFormatting sqref="S21">
    <cfRule type="expression" dxfId="30" priority="29">
      <formula>$L21="Assessment incomplete"</formula>
    </cfRule>
    <cfRule type="expression" dxfId="29" priority="30">
      <formula>$L21="Reasonably Possible - Response Required"</formula>
    </cfRule>
    <cfRule type="expression" dxfId="28" priority="31">
      <formula>$L21="Not Reasonably Possible - Acceptable"</formula>
    </cfRule>
  </conditionalFormatting>
  <conditionalFormatting sqref="S22">
    <cfRule type="expression" dxfId="27" priority="25">
      <formula>$L22=" "</formula>
    </cfRule>
    <cfRule type="expression" dxfId="26" priority="26">
      <formula>$L22="Assessment incomplete"</formula>
    </cfRule>
    <cfRule type="expression" dxfId="25" priority="27">
      <formula>$L22="Reasonably Possible - Response Required"</formula>
    </cfRule>
    <cfRule type="expression" dxfId="24" priority="28">
      <formula>$L22="Not Reasonably Possible - Acceptable"</formula>
    </cfRule>
  </conditionalFormatting>
  <conditionalFormatting sqref="S23">
    <cfRule type="expression" dxfId="23" priority="22">
      <formula>$L23="Assessment incomplete"</formula>
    </cfRule>
    <cfRule type="expression" dxfId="22" priority="23">
      <formula>$L23="Reasonably Possible - Response Required"</formula>
    </cfRule>
    <cfRule type="expression" dxfId="21" priority="24">
      <formula>$L23="Not Reasonably Possible - Acceptable"</formula>
    </cfRule>
  </conditionalFormatting>
  <conditionalFormatting sqref="S25">
    <cfRule type="expression" dxfId="20" priority="18">
      <formula>$L25=" "</formula>
    </cfRule>
    <cfRule type="expression" dxfId="19" priority="19">
      <formula>$L25="Assessment incomplete"</formula>
    </cfRule>
    <cfRule type="expression" dxfId="18" priority="20">
      <formula>$L25="Reasonably Possible - Response Required"</formula>
    </cfRule>
    <cfRule type="expression" dxfId="17" priority="21">
      <formula>$L25="Not Reasonably Possible - Acceptable"</formula>
    </cfRule>
  </conditionalFormatting>
  <conditionalFormatting sqref="S24">
    <cfRule type="expression" dxfId="16" priority="15">
      <formula>$L23="Assessment incomplete"</formula>
    </cfRule>
    <cfRule type="expression" dxfId="15" priority="16">
      <formula>$L23="Reasonably Possible - Response Required"</formula>
    </cfRule>
    <cfRule type="expression" dxfId="14" priority="17">
      <formula>$L23="Not Reasonably Possible - Acceptable"</formula>
    </cfRule>
  </conditionalFormatting>
  <conditionalFormatting sqref="Q18">
    <cfRule type="expression" dxfId="13" priority="14">
      <formula>$L$17=" "</formula>
    </cfRule>
  </conditionalFormatting>
  <conditionalFormatting sqref="T18">
    <cfRule type="expression" dxfId="12" priority="10">
      <formula>$L18=" "</formula>
    </cfRule>
    <cfRule type="expression" dxfId="11" priority="11">
      <formula>$L18="Assessment incomplete"</formula>
    </cfRule>
    <cfRule type="expression" dxfId="10" priority="12">
      <formula>$L18="Reasonably Possible - Response Required"</formula>
    </cfRule>
    <cfRule type="expression" dxfId="9" priority="13">
      <formula>$L18="Not Reasonably Possible - Acceptable"</formula>
    </cfRule>
  </conditionalFormatting>
  <conditionalFormatting sqref="W18">
    <cfRule type="expression" dxfId="8" priority="9">
      <formula>$L$17=" "</formula>
    </cfRule>
  </conditionalFormatting>
  <conditionalFormatting sqref="V18">
    <cfRule type="expression" dxfId="7" priority="8">
      <formula>$L18=" "</formula>
    </cfRule>
  </conditionalFormatting>
  <conditionalFormatting sqref="U18">
    <cfRule type="expression" dxfId="6" priority="5">
      <formula>$L18=" "</formula>
    </cfRule>
    <cfRule type="expression" dxfId="5" priority="6">
      <formula>$L18="Reasonably Possible - Response Required"</formula>
    </cfRule>
    <cfRule type="expression" dxfId="4" priority="7">
      <formula>$L18="Not Reasonably Possible - Acceptable"</formula>
    </cfRule>
  </conditionalFormatting>
  <conditionalFormatting sqref="S18">
    <cfRule type="expression" dxfId="3" priority="1">
      <formula>$L18=" "</formula>
    </cfRule>
    <cfRule type="expression" dxfId="2" priority="2">
      <formula>$L18="Assessment incomplete"</formula>
    </cfRule>
    <cfRule type="expression" dxfId="1" priority="3">
      <formula>$L18="Reasonably Possible - Response Required"</formula>
    </cfRule>
    <cfRule type="expression" dxfId="0" priority="4">
      <formula>$L18="Not Reasonably Possible - Acceptable"</formula>
    </cfRule>
  </conditionalFormatting>
  <dataValidations count="2">
    <dataValidation allowBlank="1" showErrorMessage="1" sqref="N13 D11:F11 M12 M27:M31 M14 O11:Q14 M19 M17 M25 M22 O27:Q31 N11 D27:D31 F12:F14 N18 N16 O21:Q25 F25 N21 N23:N24 F16:F19 F27:F31 F21:F23 O16:Q19" xr:uid="{CC5EEC05-49AD-45B4-B7C1-30D2EA35BD62}"/>
    <dataValidation allowBlank="1" showErrorMessage="1" prompt="_x000a_" sqref="N12 N27:N31 N14 N17 N19 N22 N25" xr:uid="{DE1C5370-B9B0-4741-AA99-83100DB8150A}"/>
  </dataValidations>
  <pageMargins left="0.23622047244094491" right="0.23622047244094491" top="0.74803149606299213" bottom="0.74803149606299213" header="0.31496062992125984" footer="0.31496062992125984"/>
  <pageSetup paperSize="9" scale="85" fitToHeight="0" orientation="landscape" r:id="rId1"/>
  <headerFooter>
    <oddFooter>&amp;R&amp;"Arial,Regular"&amp;K000000&amp;P</oddFooter>
    <firstFooter xml:space="preserve">&amp;L&amp;G&amp;"Arial,Regular"&amp;K000000 Copyright CPA Australia Ltd&amp;R&amp;"Arial,Regular"&amp;K000000&amp;P
</firstFooter>
  </headerFooter>
  <ignoredErrors>
    <ignoredError sqref="L12:L13 L17 L22:L23 E18"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A646BB0-B7BA-49EC-96CC-BCFE34F9F58A}">
          <x14:formula1>
            <xm:f>List!$G$4:$G$9</xm:f>
          </x14:formula1>
          <xm:sqref>H35:H1048576 H25 H16:H19 H11:H14 H21:H23 H27:H31</xm:sqref>
        </x14:dataValidation>
        <x14:dataValidation type="list" allowBlank="1" showInputMessage="1" showErrorMessage="1" xr:uid="{25AB84C2-79B5-4C4A-AC29-9D991B2F5E54}">
          <x14:formula1>
            <xm:f>List!$F$4:$F$9</xm:f>
          </x14:formula1>
          <xm:sqref>G35:G1048576 G11:G14 G16:G19 G25 G21:G23 G27:G31</xm:sqref>
        </x14:dataValidation>
        <x14:dataValidation type="list" allowBlank="1" showInputMessage="1" showErrorMessage="1" xr:uid="{AA9959DE-E34B-4A3E-83E5-216192EB5E14}">
          <x14:formula1>
            <xm:f>List!$M$5:$M$6</xm:f>
          </x14:formula1>
          <xm:sqref>U10:U33</xm:sqref>
        </x14:dataValidation>
        <x14:dataValidation type="list" allowBlank="1" showInputMessage="1" showErrorMessage="1" xr:uid="{C382B76B-6276-441A-906B-834F4907175A}">
          <x14:formula1>
            <xm:f>List!$N$5:$N$6</xm:f>
          </x14:formula1>
          <xm:sqref>V10:V33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35D9A-A021-444F-89A3-02C3168A4B02}">
  <sheetPr codeName="Sheet3"/>
  <dimension ref="A1:V28"/>
  <sheetViews>
    <sheetView workbookViewId="0">
      <selection activeCell="S33" sqref="S33"/>
    </sheetView>
  </sheetViews>
  <sheetFormatPr defaultRowHeight="14.4" x14ac:dyDescent="0.3"/>
  <cols>
    <col min="3" max="3" width="16.21875" customWidth="1"/>
    <col min="4" max="4" width="14.44140625" customWidth="1"/>
    <col min="7" max="7" width="11.44140625" customWidth="1"/>
    <col min="8" max="8" width="6.21875" style="3" customWidth="1"/>
    <col min="9" max="13" width="11.77734375" customWidth="1"/>
    <col min="15" max="15" width="9.77734375" customWidth="1"/>
    <col min="18" max="18" width="8.77734375" customWidth="1"/>
  </cols>
  <sheetData>
    <row r="1" spans="1:16" x14ac:dyDescent="0.3">
      <c r="A1" s="1" t="s">
        <v>329</v>
      </c>
    </row>
    <row r="2" spans="1:16" ht="15" thickBot="1" x14ac:dyDescent="0.35">
      <c r="A2" s="1" t="s">
        <v>330</v>
      </c>
      <c r="J2" s="2" t="s">
        <v>331</v>
      </c>
    </row>
    <row r="3" spans="1:16" ht="15" thickBot="1" x14ac:dyDescent="0.35">
      <c r="A3" t="s">
        <v>332</v>
      </c>
      <c r="C3" s="1"/>
      <c r="D3" s="1"/>
      <c r="J3" s="67" t="s">
        <v>333</v>
      </c>
      <c r="K3" t="s">
        <v>334</v>
      </c>
    </row>
    <row r="4" spans="1:16" x14ac:dyDescent="0.3">
      <c r="A4" t="s">
        <v>335</v>
      </c>
      <c r="B4" s="2"/>
      <c r="C4" s="1"/>
      <c r="D4" s="1"/>
    </row>
    <row r="5" spans="1:16" x14ac:dyDescent="0.3">
      <c r="B5" s="2"/>
    </row>
    <row r="6" spans="1:16" x14ac:dyDescent="0.3">
      <c r="A6" s="8" t="s">
        <v>336</v>
      </c>
      <c r="B6" s="2"/>
    </row>
    <row r="7" spans="1:16" x14ac:dyDescent="0.3">
      <c r="A7" s="8" t="s">
        <v>337</v>
      </c>
      <c r="B7" s="2"/>
    </row>
    <row r="8" spans="1:16" x14ac:dyDescent="0.3">
      <c r="A8" s="8" t="s">
        <v>338</v>
      </c>
      <c r="B8" s="2"/>
    </row>
    <row r="9" spans="1:16" x14ac:dyDescent="0.3">
      <c r="A9" s="8" t="s">
        <v>339</v>
      </c>
      <c r="B9" s="2"/>
    </row>
    <row r="10" spans="1:16" x14ac:dyDescent="0.3">
      <c r="A10" s="8" t="s">
        <v>340</v>
      </c>
      <c r="B10" s="2"/>
    </row>
    <row r="11" spans="1:16" x14ac:dyDescent="0.3">
      <c r="A11" s="8" t="s">
        <v>341</v>
      </c>
      <c r="B11" s="2"/>
    </row>
    <row r="12" spans="1:16" x14ac:dyDescent="0.3">
      <c r="A12" s="8" t="s">
        <v>342</v>
      </c>
      <c r="B12" s="2"/>
    </row>
    <row r="13" spans="1:16" x14ac:dyDescent="0.3">
      <c r="B13" s="2"/>
      <c r="O13" s="1" t="s">
        <v>343</v>
      </c>
    </row>
    <row r="14" spans="1:16" x14ac:dyDescent="0.3">
      <c r="A14" t="s">
        <v>344</v>
      </c>
      <c r="B14" s="2"/>
      <c r="O14" s="7"/>
      <c r="P14" s="11" t="s">
        <v>345</v>
      </c>
    </row>
    <row r="15" spans="1:16" x14ac:dyDescent="0.3">
      <c r="A15" t="s">
        <v>346</v>
      </c>
      <c r="B15" s="2"/>
      <c r="O15" s="33"/>
      <c r="P15" s="11" t="s">
        <v>347</v>
      </c>
    </row>
    <row r="16" spans="1:16" x14ac:dyDescent="0.3">
      <c r="A16" t="s">
        <v>348</v>
      </c>
      <c r="B16" s="2"/>
      <c r="O16" s="34"/>
      <c r="P16" s="11" t="s">
        <v>349</v>
      </c>
    </row>
    <row r="17" spans="1:22" x14ac:dyDescent="0.3">
      <c r="B17" s="2"/>
      <c r="O17" s="10"/>
      <c r="P17" s="11" t="s">
        <v>350</v>
      </c>
    </row>
    <row r="18" spans="1:22" x14ac:dyDescent="0.3">
      <c r="B18" s="2"/>
    </row>
    <row r="19" spans="1:22" x14ac:dyDescent="0.3">
      <c r="A19" s="20" t="s">
        <v>351</v>
      </c>
      <c r="B19" s="21"/>
      <c r="C19" s="21"/>
      <c r="D19" s="21"/>
      <c r="E19" s="21"/>
      <c r="F19" s="22" t="s">
        <v>352</v>
      </c>
      <c r="G19" s="20" t="s">
        <v>353</v>
      </c>
      <c r="H19" s="23"/>
      <c r="I19" s="21"/>
      <c r="J19" s="21"/>
      <c r="K19" s="21"/>
      <c r="L19" s="21"/>
      <c r="M19" s="21"/>
      <c r="N19" s="21"/>
    </row>
    <row r="20" spans="1:22" ht="45.6" customHeight="1" x14ac:dyDescent="0.3">
      <c r="A20" s="24" t="s">
        <v>354</v>
      </c>
      <c r="B20" s="21"/>
      <c r="C20" s="21"/>
      <c r="D20" s="21"/>
      <c r="E20" s="21"/>
      <c r="F20" s="21"/>
      <c r="G20" s="12" t="s">
        <v>355</v>
      </c>
      <c r="H20" s="19">
        <v>5</v>
      </c>
      <c r="I20" s="33">
        <f>$H20*I25</f>
        <v>5</v>
      </c>
      <c r="J20" s="6">
        <f t="shared" ref="J20:M20" si="0">$H20*J25</f>
        <v>10</v>
      </c>
      <c r="K20" s="6">
        <f t="shared" si="0"/>
        <v>15</v>
      </c>
      <c r="L20" s="6">
        <f t="shared" si="0"/>
        <v>20</v>
      </c>
      <c r="M20" s="6">
        <f t="shared" si="0"/>
        <v>25</v>
      </c>
      <c r="O20" s="27" t="s">
        <v>356</v>
      </c>
      <c r="P20" s="27"/>
      <c r="Q20" s="28"/>
      <c r="R20" s="29"/>
    </row>
    <row r="21" spans="1:22" ht="45.6" customHeight="1" x14ac:dyDescent="0.3">
      <c r="A21" s="24" t="s">
        <v>357</v>
      </c>
      <c r="B21" s="21"/>
      <c r="C21" s="21"/>
      <c r="D21" s="21"/>
      <c r="E21" s="21"/>
      <c r="F21" s="21"/>
      <c r="G21" s="13" t="s">
        <v>358</v>
      </c>
      <c r="H21" s="19">
        <v>4</v>
      </c>
      <c r="I21" s="35">
        <f>$H21*I25</f>
        <v>4</v>
      </c>
      <c r="J21" s="6">
        <f t="shared" ref="J21:M21" si="1">$H21*J25</f>
        <v>8</v>
      </c>
      <c r="K21" s="6">
        <f t="shared" si="1"/>
        <v>12</v>
      </c>
      <c r="L21" s="6">
        <f t="shared" si="1"/>
        <v>16</v>
      </c>
      <c r="M21" s="6">
        <f t="shared" si="1"/>
        <v>20</v>
      </c>
      <c r="O21" s="36" t="s">
        <v>359</v>
      </c>
      <c r="P21" s="26"/>
      <c r="Q21" s="37" t="s">
        <v>360</v>
      </c>
      <c r="R21" s="34"/>
      <c r="S21" s="9"/>
    </row>
    <row r="22" spans="1:22" ht="45.6" customHeight="1" x14ac:dyDescent="0.3">
      <c r="G22" s="14" t="s">
        <v>361</v>
      </c>
      <c r="H22" s="19">
        <v>3</v>
      </c>
      <c r="I22" s="5">
        <f>$H22*I25</f>
        <v>3</v>
      </c>
      <c r="J22" s="33">
        <f t="shared" ref="J22:M22" si="2">$H22*J25</f>
        <v>6</v>
      </c>
      <c r="K22" s="6">
        <f t="shared" si="2"/>
        <v>9</v>
      </c>
      <c r="L22" s="6">
        <f t="shared" si="2"/>
        <v>12</v>
      </c>
      <c r="M22" s="6">
        <f t="shared" si="2"/>
        <v>15</v>
      </c>
      <c r="O22" s="30" t="s">
        <v>362</v>
      </c>
      <c r="P22" s="31"/>
      <c r="Q22" s="32">
        <f>(IF($J$3="More Risk",6,IF(J3="Less Risk",3,4)))</f>
        <v>4</v>
      </c>
      <c r="R22" s="10"/>
      <c r="S22" s="9"/>
    </row>
    <row r="23" spans="1:22" ht="45.6" customHeight="1" x14ac:dyDescent="0.3">
      <c r="G23" s="15" t="s">
        <v>363</v>
      </c>
      <c r="H23" s="19">
        <v>2</v>
      </c>
      <c r="I23" s="5">
        <f>$H23*I25</f>
        <v>2</v>
      </c>
      <c r="J23" s="35">
        <f t="shared" ref="J23:M23" si="3">$H23*J25</f>
        <v>4</v>
      </c>
      <c r="K23" s="33">
        <f t="shared" si="3"/>
        <v>6</v>
      </c>
      <c r="L23" s="6">
        <f t="shared" si="3"/>
        <v>8</v>
      </c>
      <c r="M23" s="6">
        <f t="shared" si="3"/>
        <v>10</v>
      </c>
      <c r="Q23" s="9"/>
      <c r="R23" s="9"/>
      <c r="S23" s="9"/>
    </row>
    <row r="24" spans="1:22" ht="45.6" customHeight="1" x14ac:dyDescent="0.3">
      <c r="G24" s="16" t="s">
        <v>364</v>
      </c>
      <c r="H24" s="19">
        <v>1</v>
      </c>
      <c r="I24" s="5">
        <f>$H24*I25</f>
        <v>1</v>
      </c>
      <c r="J24" s="5">
        <f t="shared" ref="J24:M24" si="4">$H24*J25</f>
        <v>2</v>
      </c>
      <c r="K24" s="5">
        <f t="shared" si="4"/>
        <v>3</v>
      </c>
      <c r="L24" s="35">
        <f t="shared" si="4"/>
        <v>4</v>
      </c>
      <c r="M24" s="33">
        <f t="shared" si="4"/>
        <v>5</v>
      </c>
    </row>
    <row r="25" spans="1:22" ht="29.1" customHeight="1" x14ac:dyDescent="0.3">
      <c r="G25" s="17"/>
      <c r="H25" s="19"/>
      <c r="I25" s="19">
        <v>1</v>
      </c>
      <c r="J25" s="19">
        <v>2</v>
      </c>
      <c r="K25" s="19">
        <v>3</v>
      </c>
      <c r="L25" s="19">
        <v>4</v>
      </c>
      <c r="M25" s="19">
        <v>5</v>
      </c>
    </row>
    <row r="26" spans="1:22" ht="57" customHeight="1" x14ac:dyDescent="0.3">
      <c r="G26" s="17"/>
      <c r="H26" s="18"/>
      <c r="I26" s="16" t="s">
        <v>365</v>
      </c>
      <c r="J26" s="15" t="s">
        <v>366</v>
      </c>
      <c r="K26" s="14" t="s">
        <v>367</v>
      </c>
      <c r="L26" s="13" t="s">
        <v>368</v>
      </c>
      <c r="M26" s="12" t="s">
        <v>369</v>
      </c>
      <c r="N26" s="21"/>
      <c r="O26" s="20" t="s">
        <v>370</v>
      </c>
      <c r="P26" s="21"/>
      <c r="Q26" s="20"/>
      <c r="R26" s="21"/>
      <c r="S26" s="21"/>
      <c r="T26" s="21"/>
      <c r="U26" s="21"/>
      <c r="V26" s="21"/>
    </row>
    <row r="27" spans="1:22" x14ac:dyDescent="0.3">
      <c r="H27" s="23"/>
      <c r="I27" s="21" t="s">
        <v>371</v>
      </c>
      <c r="J27" s="21"/>
      <c r="K27" s="21"/>
      <c r="L27" s="21"/>
      <c r="M27" s="21"/>
      <c r="N27" s="25" t="s">
        <v>372</v>
      </c>
      <c r="O27" s="21" t="s">
        <v>373</v>
      </c>
      <c r="P27" s="21"/>
      <c r="Q27" s="21"/>
      <c r="R27" s="21"/>
      <c r="S27" s="21"/>
      <c r="T27" s="21"/>
      <c r="U27" s="21"/>
      <c r="V27" s="21"/>
    </row>
    <row r="28" spans="1:22" x14ac:dyDescent="0.3">
      <c r="O28" t="s">
        <v>374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B5DF8-DC29-4CC5-941B-A9340B7DA4EB}">
  <sheetPr codeName="Sheet4"/>
  <dimension ref="B3:N9"/>
  <sheetViews>
    <sheetView workbookViewId="0">
      <selection activeCell="N16" sqref="N16"/>
    </sheetView>
  </sheetViews>
  <sheetFormatPr defaultRowHeight="14.4" x14ac:dyDescent="0.3"/>
  <cols>
    <col min="6" max="6" width="13.77734375" customWidth="1"/>
    <col min="7" max="7" width="14.44140625" customWidth="1"/>
    <col min="13" max="13" width="19.88671875" customWidth="1"/>
    <col min="14" max="14" width="33.77734375" customWidth="1"/>
  </cols>
  <sheetData>
    <row r="3" spans="2:14" x14ac:dyDescent="0.3">
      <c r="B3" s="4"/>
      <c r="C3" s="4"/>
      <c r="D3" s="4"/>
      <c r="E3" s="9"/>
      <c r="F3" s="1" t="s">
        <v>375</v>
      </c>
      <c r="G3" s="1" t="s">
        <v>370</v>
      </c>
      <c r="K3" s="1" t="s">
        <v>376</v>
      </c>
      <c r="M3" s="1" t="s">
        <v>432</v>
      </c>
      <c r="N3" s="1" t="s">
        <v>433</v>
      </c>
    </row>
    <row r="4" spans="2:14" x14ac:dyDescent="0.3">
      <c r="B4" s="2"/>
      <c r="E4" s="2">
        <v>0</v>
      </c>
    </row>
    <row r="5" spans="2:14" ht="14.4" customHeight="1" x14ac:dyDescent="0.3">
      <c r="B5" s="2"/>
      <c r="E5" s="2">
        <v>1</v>
      </c>
      <c r="F5" t="s">
        <v>377</v>
      </c>
      <c r="G5" t="s">
        <v>377</v>
      </c>
      <c r="K5" t="s">
        <v>378</v>
      </c>
      <c r="M5" t="s">
        <v>434</v>
      </c>
      <c r="N5" s="315" t="s">
        <v>435</v>
      </c>
    </row>
    <row r="6" spans="2:14" ht="19.8" customHeight="1" x14ac:dyDescent="0.3">
      <c r="B6" s="2"/>
      <c r="E6" s="2">
        <v>2</v>
      </c>
      <c r="F6" t="s">
        <v>379</v>
      </c>
      <c r="G6" t="s">
        <v>379</v>
      </c>
      <c r="K6" t="s">
        <v>380</v>
      </c>
      <c r="M6" t="s">
        <v>436</v>
      </c>
      <c r="N6" s="315" t="s">
        <v>437</v>
      </c>
    </row>
    <row r="7" spans="2:14" x14ac:dyDescent="0.3">
      <c r="B7" s="2"/>
      <c r="E7" s="2">
        <v>3</v>
      </c>
      <c r="F7" t="s">
        <v>122</v>
      </c>
      <c r="G7" t="s">
        <v>122</v>
      </c>
      <c r="K7" t="s">
        <v>381</v>
      </c>
    </row>
    <row r="8" spans="2:14" x14ac:dyDescent="0.3">
      <c r="B8" s="2"/>
      <c r="E8" s="2">
        <v>4</v>
      </c>
      <c r="F8" t="s">
        <v>382</v>
      </c>
      <c r="G8" t="s">
        <v>382</v>
      </c>
    </row>
    <row r="9" spans="2:14" x14ac:dyDescent="0.3">
      <c r="B9" s="2"/>
      <c r="E9" s="2">
        <v>5</v>
      </c>
      <c r="F9" t="s">
        <v>383</v>
      </c>
      <c r="G9" t="s">
        <v>383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DE4A1-1260-459E-B853-ED3205DA94CB}">
  <sheetPr>
    <tabColor rgb="FF00234B"/>
    <pageSetUpPr fitToPage="1"/>
  </sheetPr>
  <dimension ref="B1:T4131"/>
  <sheetViews>
    <sheetView showGridLines="0" showRowColHeaders="0" showRuler="0" zoomScaleNormal="100" workbookViewId="0">
      <selection activeCell="K32" sqref="K32"/>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6384" width="8.77734375" style="38"/>
  </cols>
  <sheetData>
    <row r="1" spans="2:14" ht="5.0999999999999996" customHeight="1" x14ac:dyDescent="0.25"/>
    <row r="2" spans="2:14" ht="3.6" customHeight="1" x14ac:dyDescent="0.25">
      <c r="B2" s="81"/>
      <c r="C2" s="82"/>
      <c r="D2" s="83"/>
      <c r="E2" s="83"/>
      <c r="F2" s="84"/>
      <c r="G2" s="84"/>
      <c r="H2" s="84"/>
      <c r="I2" s="84"/>
      <c r="J2" s="85"/>
      <c r="K2" s="84"/>
      <c r="L2" s="83"/>
      <c r="M2" s="86"/>
      <c r="N2" s="78"/>
    </row>
    <row r="3" spans="2:14" s="39" customFormat="1" ht="20.55" customHeight="1" x14ac:dyDescent="0.3">
      <c r="B3" s="87"/>
      <c r="C3" s="88"/>
      <c r="D3" s="89" t="s">
        <v>1</v>
      </c>
      <c r="E3" s="89"/>
      <c r="F3" s="90"/>
      <c r="G3" s="90"/>
      <c r="H3" s="90"/>
      <c r="I3" s="328" t="s">
        <v>2</v>
      </c>
      <c r="J3" s="328"/>
      <c r="K3" s="328"/>
      <c r="L3" s="328"/>
      <c r="M3" s="91"/>
      <c r="N3" s="92"/>
    </row>
    <row r="4" spans="2:14" ht="2.1" customHeight="1" x14ac:dyDescent="0.25">
      <c r="B4" s="93"/>
      <c r="C4" s="76"/>
      <c r="D4" s="75"/>
      <c r="E4" s="75"/>
      <c r="F4" s="77"/>
      <c r="G4" s="77"/>
      <c r="H4" s="77"/>
      <c r="I4" s="77"/>
      <c r="J4" s="94"/>
      <c r="K4" s="95"/>
      <c r="L4" s="96"/>
      <c r="M4" s="97"/>
      <c r="N4" s="78"/>
    </row>
    <row r="5" spans="2:14" s="40" customFormat="1" ht="20.55" customHeight="1" x14ac:dyDescent="0.3">
      <c r="B5" s="98"/>
      <c r="C5" s="99"/>
      <c r="D5" s="100" t="s">
        <v>3</v>
      </c>
      <c r="E5" s="101"/>
      <c r="F5" s="102"/>
      <c r="G5" s="102"/>
      <c r="H5" s="102"/>
      <c r="I5" s="100"/>
      <c r="J5" s="100"/>
      <c r="K5" s="103"/>
      <c r="L5" s="104"/>
      <c r="M5" s="105"/>
      <c r="N5" s="106"/>
    </row>
    <row r="6" spans="2:14" ht="2.1" customHeight="1" x14ac:dyDescent="0.25">
      <c r="B6" s="93"/>
      <c r="C6" s="107"/>
      <c r="D6" s="108"/>
      <c r="E6" s="108"/>
      <c r="F6" s="109"/>
      <c r="G6" s="109"/>
      <c r="H6" s="109"/>
      <c r="I6" s="109"/>
      <c r="J6" s="110"/>
      <c r="K6" s="111"/>
      <c r="L6" s="78"/>
      <c r="M6" s="112"/>
      <c r="N6" s="78"/>
    </row>
    <row r="7" spans="2:14" s="40" customFormat="1" ht="14.55" customHeight="1" x14ac:dyDescent="0.25">
      <c r="B7" s="93"/>
      <c r="C7" s="202">
        <v>1</v>
      </c>
      <c r="D7" s="329" t="s">
        <v>4</v>
      </c>
      <c r="E7" s="329"/>
      <c r="F7" s="113"/>
      <c r="G7" s="113"/>
      <c r="H7" s="113"/>
      <c r="I7" s="113"/>
      <c r="J7" s="114"/>
      <c r="K7" s="115"/>
      <c r="L7" s="116"/>
      <c r="M7" s="120"/>
      <c r="N7" s="117"/>
    </row>
    <row r="8" spans="2:14" s="40" customFormat="1" ht="9" customHeight="1" thickBot="1" x14ac:dyDescent="0.3">
      <c r="B8" s="93"/>
      <c r="C8" s="122"/>
      <c r="D8" s="330"/>
      <c r="E8" s="330"/>
      <c r="F8" s="330"/>
      <c r="G8" s="330"/>
      <c r="H8" s="330"/>
      <c r="I8" s="330"/>
      <c r="J8" s="330"/>
      <c r="K8" s="330"/>
      <c r="L8" s="330"/>
      <c r="M8" s="120"/>
      <c r="N8" s="117"/>
    </row>
    <row r="9" spans="2:14" s="40" customFormat="1" ht="14.55" customHeight="1" thickBot="1" x14ac:dyDescent="0.3">
      <c r="B9" s="93"/>
      <c r="C9" s="203">
        <v>1.1000000000000001</v>
      </c>
      <c r="D9" s="118" t="s">
        <v>5</v>
      </c>
      <c r="E9" s="337"/>
      <c r="F9" s="338"/>
      <c r="G9" s="338"/>
      <c r="H9" s="338"/>
      <c r="I9" s="338"/>
      <c r="J9" s="338"/>
      <c r="K9" s="138"/>
      <c r="L9" s="119" t="str">
        <f>(IF(E$9=0,"Incomplete"," "))</f>
        <v>Incomplete</v>
      </c>
      <c r="M9" s="120"/>
      <c r="N9" s="117"/>
    </row>
    <row r="10" spans="2:14" s="40" customFormat="1" ht="9" customHeight="1" thickBot="1" x14ac:dyDescent="0.3">
      <c r="B10" s="93"/>
      <c r="C10" s="204"/>
      <c r="D10" s="330"/>
      <c r="E10" s="330"/>
      <c r="F10" s="330"/>
      <c r="G10" s="330"/>
      <c r="H10" s="330"/>
      <c r="I10" s="330"/>
      <c r="J10" s="330"/>
      <c r="K10" s="330"/>
      <c r="L10" s="330"/>
      <c r="M10" s="120"/>
      <c r="N10" s="117"/>
    </row>
    <row r="11" spans="2:14" s="40" customFormat="1" ht="14.55" customHeight="1" thickBot="1" x14ac:dyDescent="0.3">
      <c r="B11" s="93"/>
      <c r="C11" s="203">
        <v>1.2</v>
      </c>
      <c r="D11" s="341" t="s">
        <v>6</v>
      </c>
      <c r="E11" s="341"/>
      <c r="F11" s="341"/>
      <c r="G11" s="341"/>
      <c r="H11" s="342"/>
      <c r="I11" s="343"/>
      <c r="J11" s="344"/>
      <c r="K11" s="345"/>
      <c r="L11" s="121" t="str">
        <f>(IF($I11=0,"Incomplete"," "))</f>
        <v>Incomplete</v>
      </c>
      <c r="M11" s="120"/>
      <c r="N11" s="117"/>
    </row>
    <row r="12" spans="2:14" s="40" customFormat="1" ht="9" customHeight="1" thickBot="1" x14ac:dyDescent="0.3">
      <c r="B12" s="93"/>
      <c r="C12" s="205"/>
      <c r="D12" s="340"/>
      <c r="E12" s="340"/>
      <c r="F12" s="340"/>
      <c r="G12" s="340"/>
      <c r="H12" s="340"/>
      <c r="I12" s="340"/>
      <c r="J12" s="340"/>
      <c r="K12" s="340"/>
      <c r="L12" s="340"/>
      <c r="M12" s="120"/>
      <c r="N12" s="117"/>
    </row>
    <row r="13" spans="2:14" s="40" customFormat="1" ht="14.55" customHeight="1" thickBot="1" x14ac:dyDescent="0.3">
      <c r="B13" s="93"/>
      <c r="C13" s="203">
        <v>1.3</v>
      </c>
      <c r="D13" s="341" t="s">
        <v>7</v>
      </c>
      <c r="E13" s="341"/>
      <c r="F13" s="341"/>
      <c r="G13" s="341"/>
      <c r="H13" s="342"/>
      <c r="I13" s="343"/>
      <c r="J13" s="344"/>
      <c r="K13" s="345"/>
      <c r="L13" s="121" t="str">
        <f>(IF($I13=0,"Incomplete"," "))</f>
        <v>Incomplete</v>
      </c>
      <c r="M13" s="120"/>
      <c r="N13" s="117"/>
    </row>
    <row r="14" spans="2:14" s="40" customFormat="1" ht="14.55" customHeight="1" x14ac:dyDescent="0.25">
      <c r="B14" s="93"/>
      <c r="C14" s="200"/>
      <c r="D14" s="339" t="s">
        <v>8</v>
      </c>
      <c r="E14" s="339"/>
      <c r="F14" s="339"/>
      <c r="G14" s="339"/>
      <c r="H14" s="339"/>
      <c r="I14" s="339"/>
      <c r="J14" s="339"/>
      <c r="K14" s="339"/>
      <c r="L14" s="339"/>
      <c r="M14" s="120"/>
      <c r="N14" s="117"/>
    </row>
    <row r="15" spans="2:14" s="40" customFormat="1" ht="14.55" customHeight="1" x14ac:dyDescent="0.25">
      <c r="B15" s="93"/>
      <c r="C15" s="201">
        <v>2</v>
      </c>
      <c r="D15" s="329" t="s">
        <v>9</v>
      </c>
      <c r="E15" s="329"/>
      <c r="F15" s="113"/>
      <c r="G15" s="113"/>
      <c r="H15" s="113"/>
      <c r="I15" s="113"/>
      <c r="J15" s="114"/>
      <c r="K15" s="115"/>
      <c r="L15" s="116"/>
      <c r="M15" s="120"/>
      <c r="N15" s="117"/>
    </row>
    <row r="16" spans="2:14" s="40" customFormat="1" ht="12" customHeight="1" thickBot="1" x14ac:dyDescent="0.35">
      <c r="B16" s="98"/>
      <c r="C16" s="120"/>
      <c r="D16" s="123"/>
      <c r="E16" s="123"/>
      <c r="F16" s="123"/>
      <c r="G16" s="123"/>
      <c r="H16" s="123"/>
      <c r="I16" s="123"/>
      <c r="J16" s="123"/>
      <c r="K16" s="123"/>
      <c r="L16" s="123"/>
      <c r="M16" s="120"/>
      <c r="N16" s="117"/>
    </row>
    <row r="17" spans="2:20" ht="14.55" customHeight="1" thickBot="1" x14ac:dyDescent="0.3">
      <c r="B17" s="93"/>
      <c r="C17" s="164"/>
      <c r="D17" s="124"/>
      <c r="E17" s="355" t="s">
        <v>10</v>
      </c>
      <c r="F17" s="356"/>
      <c r="G17" s="356"/>
      <c r="H17" s="356"/>
      <c r="I17" s="139" t="s">
        <v>11</v>
      </c>
      <c r="J17" s="353">
        <f ca="1">TODAY()</f>
        <v>45134</v>
      </c>
      <c r="K17" s="354"/>
      <c r="L17" s="124"/>
      <c r="M17" s="78"/>
      <c r="N17" s="117"/>
    </row>
    <row r="18" spans="2:20" ht="14.55" customHeight="1" thickBot="1" x14ac:dyDescent="0.3">
      <c r="B18" s="93"/>
      <c r="C18" s="164"/>
      <c r="D18" s="124"/>
      <c r="E18" s="134" t="s">
        <v>12</v>
      </c>
      <c r="F18" s="331" t="s">
        <v>13</v>
      </c>
      <c r="G18" s="332"/>
      <c r="H18" s="332"/>
      <c r="I18" s="333"/>
      <c r="J18" s="351" t="s">
        <v>14</v>
      </c>
      <c r="K18" s="352"/>
      <c r="L18" s="124"/>
      <c r="M18" s="78"/>
      <c r="N18" s="117"/>
    </row>
    <row r="19" spans="2:20" ht="14.55" customHeight="1" thickBot="1" x14ac:dyDescent="0.3">
      <c r="B19" s="93"/>
      <c r="C19" s="122"/>
      <c r="D19" s="206"/>
      <c r="E19" s="125" t="s">
        <v>15</v>
      </c>
      <c r="F19" s="334" t="s">
        <v>16</v>
      </c>
      <c r="G19" s="335"/>
      <c r="H19" s="335"/>
      <c r="I19" s="336"/>
      <c r="J19" s="349"/>
      <c r="K19" s="350"/>
      <c r="L19" s="124"/>
      <c r="M19" s="78"/>
      <c r="N19" s="117"/>
    </row>
    <row r="20" spans="2:20" ht="14.55" customHeight="1" thickBot="1" x14ac:dyDescent="0.3">
      <c r="B20" s="93"/>
      <c r="C20" s="122"/>
      <c r="D20" s="207"/>
      <c r="E20" s="125" t="str">
        <f>IF(J19&gt;0,"System review - (fill in nature, reason and date when review is performed) &gt;&gt;"," ")</f>
        <v xml:space="preserve"> </v>
      </c>
      <c r="F20" s="346"/>
      <c r="G20" s="347"/>
      <c r="H20" s="347"/>
      <c r="I20" s="348"/>
      <c r="J20" s="349"/>
      <c r="K20" s="350"/>
      <c r="L20" s="124"/>
      <c r="M20" s="78"/>
      <c r="N20" s="117"/>
    </row>
    <row r="21" spans="2:20" ht="14.55" customHeight="1" thickBot="1" x14ac:dyDescent="0.3">
      <c r="B21" s="93"/>
      <c r="C21" s="122"/>
      <c r="D21" s="207"/>
      <c r="E21" s="125" t="str">
        <f t="shared" ref="E21:E23" si="0">IF(J20&gt;0,"System review - (fill in nature, reason and date when review is performed) &gt;&gt;"," ")</f>
        <v xml:space="preserve"> </v>
      </c>
      <c r="F21" s="346"/>
      <c r="G21" s="347"/>
      <c r="H21" s="347"/>
      <c r="I21" s="348"/>
      <c r="J21" s="349"/>
      <c r="K21" s="350"/>
      <c r="L21" s="124"/>
      <c r="M21" s="78"/>
      <c r="N21" s="117"/>
    </row>
    <row r="22" spans="2:20" ht="14.55" customHeight="1" thickBot="1" x14ac:dyDescent="0.3">
      <c r="B22" s="93"/>
      <c r="C22" s="122"/>
      <c r="D22" s="207"/>
      <c r="E22" s="125" t="str">
        <f t="shared" si="0"/>
        <v xml:space="preserve"> </v>
      </c>
      <c r="F22" s="346"/>
      <c r="G22" s="347"/>
      <c r="H22" s="347"/>
      <c r="I22" s="348"/>
      <c r="J22" s="349"/>
      <c r="K22" s="350"/>
      <c r="L22" s="124"/>
      <c r="M22" s="78"/>
      <c r="N22" s="117"/>
    </row>
    <row r="23" spans="2:20" ht="14.55" customHeight="1" thickBot="1" x14ac:dyDescent="0.3">
      <c r="B23" s="93"/>
      <c r="C23" s="122"/>
      <c r="D23" s="207"/>
      <c r="E23" s="125" t="str">
        <f t="shared" si="0"/>
        <v xml:space="preserve"> </v>
      </c>
      <c r="F23" s="346"/>
      <c r="G23" s="347"/>
      <c r="H23" s="347"/>
      <c r="I23" s="348"/>
      <c r="J23" s="349"/>
      <c r="K23" s="350"/>
      <c r="L23" s="124"/>
      <c r="M23" s="78"/>
      <c r="N23" s="117"/>
    </row>
    <row r="24" spans="2:20" ht="7.5" customHeight="1" thickBot="1" x14ac:dyDescent="0.3">
      <c r="B24" s="93"/>
      <c r="C24" s="122"/>
      <c r="D24" s="124"/>
      <c r="E24" s="135"/>
      <c r="F24" s="135"/>
      <c r="G24" s="135"/>
      <c r="H24" s="135"/>
      <c r="I24" s="135"/>
      <c r="J24" s="136"/>
      <c r="K24" s="136"/>
      <c r="L24" s="124"/>
      <c r="M24" s="78"/>
      <c r="N24" s="117"/>
    </row>
    <row r="25" spans="2:20" ht="15" customHeight="1" thickBot="1" x14ac:dyDescent="0.3">
      <c r="B25" s="137"/>
      <c r="C25" s="79"/>
      <c r="D25" s="297" t="s">
        <v>17</v>
      </c>
      <c r="E25" s="162"/>
      <c r="F25" s="80"/>
      <c r="G25" s="80"/>
      <c r="H25" s="80"/>
      <c r="I25" s="78"/>
      <c r="J25" s="78"/>
      <c r="K25" s="78"/>
      <c r="L25" s="193" t="s">
        <v>18</v>
      </c>
      <c r="M25" s="163"/>
      <c r="N25" s="117"/>
      <c r="O25" s="68"/>
      <c r="P25" s="68"/>
      <c r="Q25" s="68"/>
      <c r="R25" s="68"/>
      <c r="S25" s="68"/>
      <c r="T25" s="68"/>
    </row>
    <row r="26" spans="2:20" ht="3.6" customHeight="1" x14ac:dyDescent="0.25">
      <c r="B26" s="126"/>
      <c r="C26" s="127"/>
      <c r="D26" s="128"/>
      <c r="E26" s="128"/>
      <c r="F26" s="129"/>
      <c r="G26" s="129"/>
      <c r="H26" s="129"/>
      <c r="I26" s="129"/>
      <c r="J26" s="130"/>
      <c r="K26" s="131"/>
      <c r="L26" s="132"/>
      <c r="M26" s="133"/>
      <c r="N26" s="78"/>
    </row>
    <row r="27" spans="2:20" x14ac:dyDescent="0.25">
      <c r="B27" s="78"/>
      <c r="C27" s="79"/>
      <c r="D27" s="78"/>
      <c r="E27" s="78"/>
      <c r="F27" s="78"/>
      <c r="G27" s="78"/>
      <c r="H27" s="78"/>
      <c r="I27" s="78"/>
      <c r="J27" s="78"/>
      <c r="K27" s="78"/>
      <c r="L27" s="78"/>
      <c r="M27" s="78"/>
      <c r="N27" s="78"/>
    </row>
    <row r="28" spans="2:20" x14ac:dyDescent="0.25">
      <c r="F28" s="38"/>
      <c r="G28" s="38"/>
      <c r="H28" s="38"/>
      <c r="I28" s="38"/>
      <c r="J28" s="38"/>
      <c r="K28" s="38"/>
    </row>
    <row r="29" spans="2:20" x14ac:dyDescent="0.25">
      <c r="F29" s="38"/>
      <c r="G29" s="38"/>
      <c r="H29" s="38"/>
      <c r="I29" s="38"/>
      <c r="J29" s="38"/>
      <c r="K29" s="38"/>
    </row>
    <row r="30" spans="2:20" x14ac:dyDescent="0.25">
      <c r="F30" s="38"/>
      <c r="G30" s="38"/>
      <c r="H30" s="38"/>
      <c r="I30" s="38"/>
      <c r="J30" s="38"/>
      <c r="K30" s="38"/>
    </row>
    <row r="31" spans="2:20" x14ac:dyDescent="0.25">
      <c r="F31" s="38"/>
      <c r="G31" s="38"/>
      <c r="H31" s="38"/>
      <c r="I31" s="38"/>
      <c r="J31" s="38"/>
      <c r="K31" s="38"/>
    </row>
    <row r="32" spans="2: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row r="4020" spans="6:11" x14ac:dyDescent="0.25">
      <c r="F4020" s="38"/>
      <c r="G4020" s="38"/>
      <c r="H4020" s="38"/>
      <c r="I4020" s="38"/>
      <c r="J4020" s="38"/>
      <c r="K4020" s="38"/>
    </row>
    <row r="4021" spans="6:11" x14ac:dyDescent="0.25">
      <c r="F4021" s="38"/>
      <c r="G4021" s="38"/>
      <c r="H4021" s="38"/>
      <c r="I4021" s="38"/>
      <c r="J4021" s="38"/>
      <c r="K4021" s="38"/>
    </row>
    <row r="4022" spans="6:11" x14ac:dyDescent="0.25">
      <c r="F4022" s="38"/>
      <c r="G4022" s="38"/>
      <c r="H4022" s="38"/>
      <c r="I4022" s="38"/>
      <c r="J4022" s="38"/>
      <c r="K4022" s="38"/>
    </row>
    <row r="4023" spans="6:11" x14ac:dyDescent="0.25">
      <c r="F4023" s="38"/>
      <c r="G4023" s="38"/>
      <c r="H4023" s="38"/>
      <c r="I4023" s="38"/>
      <c r="J4023" s="38"/>
      <c r="K4023" s="38"/>
    </row>
    <row r="4024" spans="6:11" x14ac:dyDescent="0.25">
      <c r="F4024" s="38"/>
      <c r="G4024" s="38"/>
      <c r="H4024" s="38"/>
      <c r="I4024" s="38"/>
      <c r="J4024" s="38"/>
      <c r="K4024" s="38"/>
    </row>
    <row r="4025" spans="6:11" x14ac:dyDescent="0.25">
      <c r="F4025" s="38"/>
      <c r="G4025" s="38"/>
      <c r="H4025" s="38"/>
      <c r="I4025" s="38"/>
      <c r="J4025" s="38"/>
      <c r="K4025" s="38"/>
    </row>
    <row r="4026" spans="6:11" x14ac:dyDescent="0.25">
      <c r="F4026" s="38"/>
      <c r="G4026" s="38"/>
      <c r="H4026" s="38"/>
      <c r="I4026" s="38"/>
      <c r="J4026" s="38"/>
      <c r="K4026" s="38"/>
    </row>
    <row r="4027" spans="6:11" x14ac:dyDescent="0.25">
      <c r="F4027" s="38"/>
      <c r="G4027" s="38"/>
      <c r="H4027" s="38"/>
      <c r="I4027" s="38"/>
      <c r="J4027" s="38"/>
      <c r="K4027" s="38"/>
    </row>
    <row r="4028" spans="6:11" x14ac:dyDescent="0.25">
      <c r="F4028" s="38"/>
      <c r="G4028" s="38"/>
      <c r="H4028" s="38"/>
      <c r="I4028" s="38"/>
      <c r="J4028" s="38"/>
      <c r="K4028" s="38"/>
    </row>
    <row r="4029" spans="6:11" x14ac:dyDescent="0.25">
      <c r="F4029" s="38"/>
      <c r="G4029" s="38"/>
      <c r="H4029" s="38"/>
      <c r="I4029" s="38"/>
      <c r="J4029" s="38"/>
      <c r="K4029" s="38"/>
    </row>
    <row r="4030" spans="6:11" x14ac:dyDescent="0.25">
      <c r="F4030" s="38"/>
      <c r="G4030" s="38"/>
      <c r="H4030" s="38"/>
      <c r="I4030" s="38"/>
      <c r="J4030" s="38"/>
      <c r="K4030" s="38"/>
    </row>
    <row r="4031" spans="6:11" x14ac:dyDescent="0.25">
      <c r="F4031" s="38"/>
      <c r="G4031" s="38"/>
      <c r="H4031" s="38"/>
      <c r="I4031" s="38"/>
      <c r="J4031" s="38"/>
      <c r="K4031" s="38"/>
    </row>
    <row r="4032" spans="6:11" x14ac:dyDescent="0.25">
      <c r="F4032" s="38"/>
      <c r="G4032" s="38"/>
      <c r="H4032" s="38"/>
      <c r="I4032" s="38"/>
      <c r="J4032" s="38"/>
      <c r="K4032" s="38"/>
    </row>
    <row r="4033" spans="6:11" x14ac:dyDescent="0.25">
      <c r="F4033" s="38"/>
      <c r="G4033" s="38"/>
      <c r="H4033" s="38"/>
      <c r="I4033" s="38"/>
      <c r="J4033" s="38"/>
      <c r="K4033" s="38"/>
    </row>
    <row r="4034" spans="6:11" x14ac:dyDescent="0.25">
      <c r="F4034" s="38"/>
      <c r="G4034" s="38"/>
      <c r="H4034" s="38"/>
      <c r="I4034" s="38"/>
      <c r="J4034" s="38"/>
      <c r="K4034" s="38"/>
    </row>
    <row r="4035" spans="6:11" x14ac:dyDescent="0.25">
      <c r="F4035" s="38"/>
      <c r="G4035" s="38"/>
      <c r="H4035" s="38"/>
      <c r="I4035" s="38"/>
      <c r="J4035" s="38"/>
      <c r="K4035" s="38"/>
    </row>
    <row r="4036" spans="6:11" x14ac:dyDescent="0.25">
      <c r="F4036" s="38"/>
      <c r="G4036" s="38"/>
      <c r="H4036" s="38"/>
      <c r="I4036" s="38"/>
      <c r="J4036" s="38"/>
      <c r="K4036" s="38"/>
    </row>
    <row r="4037" spans="6:11" x14ac:dyDescent="0.25">
      <c r="F4037" s="38"/>
      <c r="G4037" s="38"/>
      <c r="H4037" s="38"/>
      <c r="I4037" s="38"/>
      <c r="J4037" s="38"/>
      <c r="K4037" s="38"/>
    </row>
    <row r="4038" spans="6:11" x14ac:dyDescent="0.25">
      <c r="F4038" s="38"/>
      <c r="G4038" s="38"/>
      <c r="H4038" s="38"/>
      <c r="I4038" s="38"/>
      <c r="J4038" s="38"/>
      <c r="K4038" s="38"/>
    </row>
    <row r="4039" spans="6:11" x14ac:dyDescent="0.25">
      <c r="F4039" s="38"/>
      <c r="G4039" s="38"/>
      <c r="H4039" s="38"/>
      <c r="I4039" s="38"/>
      <c r="J4039" s="38"/>
      <c r="K4039" s="38"/>
    </row>
    <row r="4040" spans="6:11" x14ac:dyDescent="0.25">
      <c r="F4040" s="38"/>
      <c r="G4040" s="38"/>
      <c r="H4040" s="38"/>
      <c r="I4040" s="38"/>
      <c r="J4040" s="38"/>
      <c r="K4040" s="38"/>
    </row>
    <row r="4041" spans="6:11" x14ac:dyDescent="0.25">
      <c r="F4041" s="38"/>
      <c r="G4041" s="38"/>
      <c r="H4041" s="38"/>
      <c r="I4041" s="38"/>
      <c r="J4041" s="38"/>
      <c r="K4041" s="38"/>
    </row>
    <row r="4042" spans="6:11" x14ac:dyDescent="0.25">
      <c r="F4042" s="38"/>
      <c r="G4042" s="38"/>
      <c r="H4042" s="38"/>
      <c r="I4042" s="38"/>
      <c r="J4042" s="38"/>
      <c r="K4042" s="38"/>
    </row>
    <row r="4043" spans="6:11" x14ac:dyDescent="0.25">
      <c r="F4043" s="38"/>
      <c r="G4043" s="38"/>
      <c r="H4043" s="38"/>
      <c r="I4043" s="38"/>
      <c r="J4043" s="38"/>
      <c r="K4043" s="38"/>
    </row>
    <row r="4044" spans="6:11" x14ac:dyDescent="0.25">
      <c r="F4044" s="38"/>
      <c r="G4044" s="38"/>
      <c r="H4044" s="38"/>
      <c r="I4044" s="38"/>
      <c r="J4044" s="38"/>
      <c r="K4044" s="38"/>
    </row>
    <row r="4045" spans="6:11" x14ac:dyDescent="0.25">
      <c r="F4045" s="38"/>
      <c r="G4045" s="38"/>
      <c r="H4045" s="38"/>
      <c r="I4045" s="38"/>
      <c r="J4045" s="38"/>
      <c r="K4045" s="38"/>
    </row>
    <row r="4046" spans="6:11" x14ac:dyDescent="0.25">
      <c r="F4046" s="38"/>
      <c r="G4046" s="38"/>
      <c r="H4046" s="38"/>
      <c r="I4046" s="38"/>
      <c r="J4046" s="38"/>
      <c r="K4046" s="38"/>
    </row>
    <row r="4047" spans="6:11" x14ac:dyDescent="0.25">
      <c r="F4047" s="38"/>
      <c r="G4047" s="38"/>
      <c r="H4047" s="38"/>
      <c r="I4047" s="38"/>
      <c r="J4047" s="38"/>
      <c r="K4047" s="38"/>
    </row>
    <row r="4048" spans="6:11" x14ac:dyDescent="0.25">
      <c r="F4048" s="38"/>
      <c r="G4048" s="38"/>
      <c r="H4048" s="38"/>
      <c r="I4048" s="38"/>
      <c r="J4048" s="38"/>
      <c r="K4048" s="38"/>
    </row>
    <row r="4049" spans="6:11" x14ac:dyDescent="0.25">
      <c r="F4049" s="38"/>
      <c r="G4049" s="38"/>
      <c r="H4049" s="38"/>
      <c r="I4049" s="38"/>
      <c r="J4049" s="38"/>
      <c r="K4049" s="38"/>
    </row>
    <row r="4050" spans="6:11" x14ac:dyDescent="0.25">
      <c r="F4050" s="38"/>
      <c r="G4050" s="38"/>
      <c r="H4050" s="38"/>
      <c r="I4050" s="38"/>
      <c r="J4050" s="38"/>
      <c r="K4050" s="38"/>
    </row>
    <row r="4051" spans="6:11" x14ac:dyDescent="0.25">
      <c r="F4051" s="38"/>
      <c r="G4051" s="38"/>
      <c r="H4051" s="38"/>
      <c r="I4051" s="38"/>
      <c r="J4051" s="38"/>
      <c r="K4051" s="38"/>
    </row>
    <row r="4052" spans="6:11" x14ac:dyDescent="0.25">
      <c r="F4052" s="38"/>
      <c r="G4052" s="38"/>
      <c r="H4052" s="38"/>
      <c r="I4052" s="38"/>
      <c r="J4052" s="38"/>
      <c r="K4052" s="38"/>
    </row>
    <row r="4053" spans="6:11" x14ac:dyDescent="0.25">
      <c r="F4053" s="38"/>
      <c r="G4053" s="38"/>
      <c r="H4053" s="38"/>
      <c r="I4053" s="38"/>
      <c r="J4053" s="38"/>
      <c r="K4053" s="38"/>
    </row>
    <row r="4054" spans="6:11" x14ac:dyDescent="0.25">
      <c r="F4054" s="38"/>
      <c r="G4054" s="38"/>
      <c r="H4054" s="38"/>
      <c r="I4054" s="38"/>
      <c r="J4054" s="38"/>
      <c r="K4054" s="38"/>
    </row>
    <row r="4055" spans="6:11" x14ac:dyDescent="0.25">
      <c r="F4055" s="38"/>
      <c r="G4055" s="38"/>
      <c r="H4055" s="38"/>
      <c r="I4055" s="38"/>
      <c r="J4055" s="38"/>
      <c r="K4055" s="38"/>
    </row>
    <row r="4056" spans="6:11" x14ac:dyDescent="0.25">
      <c r="F4056" s="38"/>
      <c r="G4056" s="38"/>
      <c r="H4056" s="38"/>
      <c r="I4056" s="38"/>
      <c r="J4056" s="38"/>
      <c r="K4056" s="38"/>
    </row>
    <row r="4057" spans="6:11" x14ac:dyDescent="0.25">
      <c r="F4057" s="38"/>
      <c r="G4057" s="38"/>
      <c r="H4057" s="38"/>
      <c r="I4057" s="38"/>
      <c r="J4057" s="38"/>
      <c r="K4057" s="38"/>
    </row>
    <row r="4058" spans="6:11" x14ac:dyDescent="0.25">
      <c r="F4058" s="38"/>
      <c r="G4058" s="38"/>
      <c r="H4058" s="38"/>
      <c r="I4058" s="38"/>
      <c r="J4058" s="38"/>
      <c r="K4058" s="38"/>
    </row>
    <row r="4059" spans="6:11" x14ac:dyDescent="0.25">
      <c r="F4059" s="38"/>
      <c r="G4059" s="38"/>
      <c r="H4059" s="38"/>
      <c r="I4059" s="38"/>
      <c r="J4059" s="38"/>
      <c r="K4059" s="38"/>
    </row>
    <row r="4060" spans="6:11" x14ac:dyDescent="0.25">
      <c r="F4060" s="38"/>
      <c r="G4060" s="38"/>
      <c r="H4060" s="38"/>
      <c r="I4060" s="38"/>
      <c r="J4060" s="38"/>
      <c r="K4060" s="38"/>
    </row>
    <row r="4061" spans="6:11" x14ac:dyDescent="0.25">
      <c r="F4061" s="38"/>
      <c r="G4061" s="38"/>
      <c r="H4061" s="38"/>
      <c r="I4061" s="38"/>
      <c r="J4061" s="38"/>
      <c r="K4061" s="38"/>
    </row>
    <row r="4062" spans="6:11" x14ac:dyDescent="0.25">
      <c r="F4062" s="38"/>
      <c r="G4062" s="38"/>
      <c r="H4062" s="38"/>
      <c r="I4062" s="38"/>
      <c r="J4062" s="38"/>
      <c r="K4062" s="38"/>
    </row>
    <row r="4063" spans="6:11" x14ac:dyDescent="0.25">
      <c r="F4063" s="38"/>
      <c r="G4063" s="38"/>
      <c r="H4063" s="38"/>
      <c r="I4063" s="38"/>
      <c r="J4063" s="38"/>
      <c r="K4063" s="38"/>
    </row>
    <row r="4064" spans="6:11" x14ac:dyDescent="0.25">
      <c r="F4064" s="38"/>
      <c r="G4064" s="38"/>
      <c r="H4064" s="38"/>
      <c r="I4064" s="38"/>
      <c r="J4064" s="38"/>
      <c r="K4064" s="38"/>
    </row>
    <row r="4065" spans="6:11" x14ac:dyDescent="0.25">
      <c r="F4065" s="38"/>
      <c r="G4065" s="38"/>
      <c r="H4065" s="38"/>
      <c r="I4065" s="38"/>
      <c r="J4065" s="38"/>
      <c r="K4065" s="38"/>
    </row>
    <row r="4066" spans="6:11" x14ac:dyDescent="0.25">
      <c r="F4066" s="38"/>
      <c r="G4066" s="38"/>
      <c r="H4066" s="38"/>
      <c r="I4066" s="38"/>
      <c r="J4066" s="38"/>
      <c r="K4066" s="38"/>
    </row>
    <row r="4067" spans="6:11" x14ac:dyDescent="0.25">
      <c r="F4067" s="38"/>
      <c r="G4067" s="38"/>
      <c r="H4067" s="38"/>
      <c r="I4067" s="38"/>
      <c r="J4067" s="38"/>
      <c r="K4067" s="38"/>
    </row>
    <row r="4068" spans="6:11" x14ac:dyDescent="0.25">
      <c r="F4068" s="38"/>
      <c r="G4068" s="38"/>
      <c r="H4068" s="38"/>
      <c r="I4068" s="38"/>
      <c r="J4068" s="38"/>
      <c r="K4068" s="38"/>
    </row>
    <row r="4069" spans="6:11" x14ac:dyDescent="0.25">
      <c r="F4069" s="38"/>
      <c r="G4069" s="38"/>
      <c r="H4069" s="38"/>
      <c r="I4069" s="38"/>
      <c r="J4069" s="38"/>
      <c r="K4069" s="38"/>
    </row>
    <row r="4070" spans="6:11" x14ac:dyDescent="0.25">
      <c r="F4070" s="38"/>
      <c r="G4070" s="38"/>
      <c r="H4070" s="38"/>
      <c r="I4070" s="38"/>
      <c r="J4070" s="38"/>
      <c r="K4070" s="38"/>
    </row>
    <row r="4071" spans="6:11" x14ac:dyDescent="0.25">
      <c r="F4071" s="38"/>
      <c r="G4071" s="38"/>
      <c r="H4071" s="38"/>
      <c r="I4071" s="38"/>
      <c r="J4071" s="38"/>
      <c r="K4071" s="38"/>
    </row>
    <row r="4072" spans="6:11" x14ac:dyDescent="0.25">
      <c r="F4072" s="38"/>
      <c r="G4072" s="38"/>
      <c r="H4072" s="38"/>
      <c r="I4072" s="38"/>
      <c r="J4072" s="38"/>
      <c r="K4072" s="38"/>
    </row>
    <row r="4073" spans="6:11" x14ac:dyDescent="0.25">
      <c r="F4073" s="38"/>
      <c r="G4073" s="38"/>
      <c r="H4073" s="38"/>
      <c r="I4073" s="38"/>
      <c r="J4073" s="38"/>
      <c r="K4073" s="38"/>
    </row>
    <row r="4074" spans="6:11" x14ac:dyDescent="0.25">
      <c r="F4074" s="38"/>
      <c r="G4074" s="38"/>
      <c r="H4074" s="38"/>
      <c r="I4074" s="38"/>
      <c r="J4074" s="38"/>
      <c r="K4074" s="38"/>
    </row>
    <row r="4075" spans="6:11" x14ac:dyDescent="0.25">
      <c r="F4075" s="38"/>
      <c r="G4075" s="38"/>
      <c r="H4075" s="38"/>
      <c r="I4075" s="38"/>
      <c r="J4075" s="38"/>
      <c r="K4075" s="38"/>
    </row>
    <row r="4076" spans="6:11" x14ac:dyDescent="0.25">
      <c r="F4076" s="38"/>
      <c r="G4076" s="38"/>
      <c r="H4076" s="38"/>
      <c r="I4076" s="38"/>
      <c r="J4076" s="38"/>
      <c r="K4076" s="38"/>
    </row>
    <row r="4077" spans="6:11" x14ac:dyDescent="0.25">
      <c r="F4077" s="38"/>
      <c r="G4077" s="38"/>
      <c r="H4077" s="38"/>
      <c r="I4077" s="38"/>
      <c r="J4077" s="38"/>
      <c r="K4077" s="38"/>
    </row>
    <row r="4078" spans="6:11" x14ac:dyDescent="0.25">
      <c r="F4078" s="38"/>
      <c r="G4078" s="38"/>
      <c r="H4078" s="38"/>
      <c r="I4078" s="38"/>
      <c r="J4078" s="38"/>
      <c r="K4078" s="38"/>
    </row>
    <row r="4079" spans="6:11" x14ac:dyDescent="0.25">
      <c r="F4079" s="38"/>
      <c r="G4079" s="38"/>
      <c r="H4079" s="38"/>
      <c r="I4079" s="38"/>
      <c r="J4079" s="38"/>
      <c r="K4079" s="38"/>
    </row>
    <row r="4080" spans="6:11" x14ac:dyDescent="0.25">
      <c r="F4080" s="38"/>
      <c r="G4080" s="38"/>
      <c r="H4080" s="38"/>
      <c r="I4080" s="38"/>
      <c r="J4080" s="38"/>
      <c r="K4080" s="38"/>
    </row>
    <row r="4081" spans="6:11" x14ac:dyDescent="0.25">
      <c r="F4081" s="38"/>
      <c r="G4081" s="38"/>
      <c r="H4081" s="38"/>
      <c r="I4081" s="38"/>
      <c r="J4081" s="38"/>
      <c r="K4081" s="38"/>
    </row>
    <row r="4082" spans="6:11" x14ac:dyDescent="0.25">
      <c r="F4082" s="38"/>
      <c r="G4082" s="38"/>
      <c r="H4082" s="38"/>
      <c r="I4082" s="38"/>
      <c r="J4082" s="38"/>
      <c r="K4082" s="38"/>
    </row>
    <row r="4083" spans="6:11" x14ac:dyDescent="0.25">
      <c r="F4083" s="38"/>
      <c r="G4083" s="38"/>
      <c r="H4083" s="38"/>
      <c r="I4083" s="38"/>
      <c r="J4083" s="38"/>
      <c r="K4083" s="38"/>
    </row>
    <row r="4084" spans="6:11" x14ac:dyDescent="0.25">
      <c r="F4084" s="38"/>
      <c r="G4084" s="38"/>
      <c r="H4084" s="38"/>
      <c r="I4084" s="38"/>
      <c r="J4084" s="38"/>
      <c r="K4084" s="38"/>
    </row>
    <row r="4085" spans="6:11" x14ac:dyDescent="0.25">
      <c r="F4085" s="38"/>
      <c r="G4085" s="38"/>
      <c r="H4085" s="38"/>
      <c r="I4085" s="38"/>
      <c r="J4085" s="38"/>
      <c r="K4085" s="38"/>
    </row>
    <row r="4086" spans="6:11" x14ac:dyDescent="0.25">
      <c r="F4086" s="38"/>
      <c r="G4086" s="38"/>
      <c r="H4086" s="38"/>
      <c r="I4086" s="38"/>
      <c r="J4086" s="38"/>
      <c r="K4086" s="38"/>
    </row>
    <row r="4087" spans="6:11" x14ac:dyDescent="0.25">
      <c r="F4087" s="38"/>
      <c r="G4087" s="38"/>
      <c r="H4087" s="38"/>
      <c r="I4087" s="38"/>
      <c r="J4087" s="38"/>
      <c r="K4087" s="38"/>
    </row>
    <row r="4088" spans="6:11" x14ac:dyDescent="0.25">
      <c r="F4088" s="38"/>
      <c r="G4088" s="38"/>
      <c r="H4088" s="38"/>
      <c r="I4088" s="38"/>
      <c r="J4088" s="38"/>
      <c r="K4088" s="38"/>
    </row>
    <row r="4089" spans="6:11" x14ac:dyDescent="0.25">
      <c r="F4089" s="38"/>
      <c r="G4089" s="38"/>
      <c r="H4089" s="38"/>
      <c r="I4089" s="38"/>
      <c r="J4089" s="38"/>
      <c r="K4089" s="38"/>
    </row>
    <row r="4090" spans="6:11" x14ac:dyDescent="0.25">
      <c r="F4090" s="38"/>
      <c r="G4090" s="38"/>
      <c r="H4090" s="38"/>
      <c r="I4090" s="38"/>
      <c r="J4090" s="38"/>
      <c r="K4090" s="38"/>
    </row>
    <row r="4091" spans="6:11" x14ac:dyDescent="0.25">
      <c r="F4091" s="38"/>
      <c r="G4091" s="38"/>
      <c r="H4091" s="38"/>
      <c r="I4091" s="38"/>
      <c r="J4091" s="38"/>
      <c r="K4091" s="38"/>
    </row>
    <row r="4092" spans="6:11" x14ac:dyDescent="0.25">
      <c r="F4092" s="38"/>
      <c r="G4092" s="38"/>
      <c r="H4092" s="38"/>
      <c r="I4092" s="38"/>
      <c r="J4092" s="38"/>
      <c r="K4092" s="38"/>
    </row>
    <row r="4093" spans="6:11" x14ac:dyDescent="0.25">
      <c r="F4093" s="38"/>
      <c r="G4093" s="38"/>
      <c r="H4093" s="38"/>
      <c r="I4093" s="38"/>
      <c r="J4093" s="38"/>
      <c r="K4093" s="38"/>
    </row>
    <row r="4094" spans="6:11" x14ac:dyDescent="0.25">
      <c r="F4094" s="38"/>
      <c r="G4094" s="38"/>
      <c r="H4094" s="38"/>
      <c r="I4094" s="38"/>
      <c r="J4094" s="38"/>
      <c r="K4094" s="38"/>
    </row>
    <row r="4095" spans="6:11" x14ac:dyDescent="0.25">
      <c r="F4095" s="38"/>
      <c r="G4095" s="38"/>
      <c r="H4095" s="38"/>
      <c r="I4095" s="38"/>
      <c r="J4095" s="38"/>
      <c r="K4095" s="38"/>
    </row>
    <row r="4096" spans="6:11" x14ac:dyDescent="0.25">
      <c r="F4096" s="38"/>
      <c r="G4096" s="38"/>
      <c r="H4096" s="38"/>
      <c r="I4096" s="38"/>
      <c r="J4096" s="38"/>
      <c r="K4096" s="38"/>
    </row>
    <row r="4097" spans="6:11" x14ac:dyDescent="0.25">
      <c r="F4097" s="38"/>
      <c r="G4097" s="38"/>
      <c r="H4097" s="38"/>
      <c r="I4097" s="38"/>
      <c r="J4097" s="38"/>
      <c r="K4097" s="38"/>
    </row>
    <row r="4098" spans="6:11" x14ac:dyDescent="0.25">
      <c r="F4098" s="38"/>
      <c r="G4098" s="38"/>
      <c r="H4098" s="38"/>
      <c r="I4098" s="38"/>
      <c r="J4098" s="38"/>
      <c r="K4098" s="38"/>
    </row>
    <row r="4099" spans="6:11" x14ac:dyDescent="0.25">
      <c r="F4099" s="38"/>
      <c r="G4099" s="38"/>
      <c r="H4099" s="38"/>
      <c r="I4099" s="38"/>
      <c r="J4099" s="38"/>
      <c r="K4099" s="38"/>
    </row>
    <row r="4100" spans="6:11" x14ac:dyDescent="0.25">
      <c r="F4100" s="38"/>
      <c r="G4100" s="38"/>
      <c r="H4100" s="38"/>
      <c r="I4100" s="38"/>
      <c r="J4100" s="38"/>
      <c r="K4100" s="38"/>
    </row>
    <row r="4101" spans="6:11" x14ac:dyDescent="0.25">
      <c r="F4101" s="38"/>
      <c r="G4101" s="38"/>
      <c r="H4101" s="38"/>
      <c r="I4101" s="38"/>
      <c r="J4101" s="38"/>
      <c r="K4101" s="38"/>
    </row>
    <row r="4102" spans="6:11" x14ac:dyDescent="0.25">
      <c r="F4102" s="38"/>
      <c r="G4102" s="38"/>
      <c r="H4102" s="38"/>
      <c r="I4102" s="38"/>
      <c r="J4102" s="38"/>
      <c r="K4102" s="38"/>
    </row>
    <row r="4103" spans="6:11" x14ac:dyDescent="0.25">
      <c r="F4103" s="38"/>
      <c r="G4103" s="38"/>
      <c r="H4103" s="38"/>
      <c r="I4103" s="38"/>
      <c r="J4103" s="38"/>
      <c r="K4103" s="38"/>
    </row>
    <row r="4104" spans="6:11" x14ac:dyDescent="0.25">
      <c r="F4104" s="38"/>
      <c r="G4104" s="38"/>
      <c r="H4104" s="38"/>
      <c r="I4104" s="38"/>
      <c r="J4104" s="38"/>
      <c r="K4104" s="38"/>
    </row>
    <row r="4105" spans="6:11" x14ac:dyDescent="0.25">
      <c r="F4105" s="38"/>
      <c r="G4105" s="38"/>
      <c r="H4105" s="38"/>
      <c r="I4105" s="38"/>
      <c r="J4105" s="38"/>
      <c r="K4105" s="38"/>
    </row>
    <row r="4106" spans="6:11" x14ac:dyDescent="0.25">
      <c r="F4106" s="38"/>
      <c r="G4106" s="38"/>
      <c r="H4106" s="38"/>
      <c r="I4106" s="38"/>
      <c r="J4106" s="38"/>
      <c r="K4106" s="38"/>
    </row>
    <row r="4107" spans="6:11" x14ac:dyDescent="0.25">
      <c r="F4107" s="38"/>
      <c r="G4107" s="38"/>
      <c r="H4107" s="38"/>
      <c r="I4107" s="38"/>
      <c r="J4107" s="38"/>
      <c r="K4107" s="38"/>
    </row>
    <row r="4108" spans="6:11" x14ac:dyDescent="0.25">
      <c r="F4108" s="38"/>
      <c r="G4108" s="38"/>
      <c r="H4108" s="38"/>
      <c r="I4108" s="38"/>
      <c r="J4108" s="38"/>
      <c r="K4108" s="38"/>
    </row>
    <row r="4109" spans="6:11" x14ac:dyDescent="0.25">
      <c r="F4109" s="38"/>
      <c r="G4109" s="38"/>
      <c r="H4109" s="38"/>
      <c r="I4109" s="38"/>
      <c r="J4109" s="38"/>
      <c r="K4109" s="38"/>
    </row>
    <row r="4110" spans="6:11" x14ac:dyDescent="0.25">
      <c r="F4110" s="38"/>
      <c r="G4110" s="38"/>
      <c r="H4110" s="38"/>
      <c r="I4110" s="38"/>
      <c r="J4110" s="38"/>
      <c r="K4110" s="38"/>
    </row>
    <row r="4111" spans="6:11" x14ac:dyDescent="0.25">
      <c r="F4111" s="38"/>
      <c r="G4111" s="38"/>
      <c r="H4111" s="38"/>
      <c r="I4111" s="38"/>
      <c r="J4111" s="38"/>
      <c r="K4111" s="38"/>
    </row>
    <row r="4112" spans="6:11" x14ac:dyDescent="0.25">
      <c r="F4112" s="38"/>
      <c r="G4112" s="38"/>
      <c r="H4112" s="38"/>
      <c r="I4112" s="38"/>
      <c r="J4112" s="38"/>
      <c r="K4112" s="38"/>
    </row>
    <row r="4113" spans="6:11" x14ac:dyDescent="0.25">
      <c r="F4113" s="38"/>
      <c r="G4113" s="38"/>
      <c r="H4113" s="38"/>
      <c r="I4113" s="38"/>
      <c r="J4113" s="38"/>
      <c r="K4113" s="38"/>
    </row>
    <row r="4114" spans="6:11" x14ac:dyDescent="0.25">
      <c r="F4114" s="38"/>
      <c r="G4114" s="38"/>
      <c r="H4114" s="38"/>
      <c r="I4114" s="38"/>
      <c r="J4114" s="38"/>
      <c r="K4114" s="38"/>
    </row>
    <row r="4115" spans="6:11" x14ac:dyDescent="0.25">
      <c r="F4115" s="38"/>
      <c r="G4115" s="38"/>
      <c r="H4115" s="38"/>
      <c r="I4115" s="38"/>
      <c r="J4115" s="38"/>
      <c r="K4115" s="38"/>
    </row>
    <row r="4116" spans="6:11" x14ac:dyDescent="0.25">
      <c r="F4116" s="38"/>
      <c r="G4116" s="38"/>
      <c r="H4116" s="38"/>
      <c r="I4116" s="38"/>
      <c r="J4116" s="38"/>
      <c r="K4116" s="38"/>
    </row>
    <row r="4117" spans="6:11" x14ac:dyDescent="0.25">
      <c r="F4117" s="38"/>
      <c r="G4117" s="38"/>
      <c r="H4117" s="38"/>
      <c r="I4117" s="38"/>
      <c r="J4117" s="38"/>
      <c r="K4117" s="38"/>
    </row>
    <row r="4118" spans="6:11" x14ac:dyDescent="0.25">
      <c r="F4118" s="38"/>
      <c r="G4118" s="38"/>
      <c r="H4118" s="38"/>
      <c r="I4118" s="38"/>
      <c r="J4118" s="38"/>
      <c r="K4118" s="38"/>
    </row>
    <row r="4119" spans="6:11" x14ac:dyDescent="0.25">
      <c r="F4119" s="38"/>
      <c r="G4119" s="38"/>
      <c r="H4119" s="38"/>
      <c r="I4119" s="38"/>
      <c r="J4119" s="38"/>
      <c r="K4119" s="38"/>
    </row>
    <row r="4120" spans="6:11" x14ac:dyDescent="0.25">
      <c r="F4120" s="38"/>
      <c r="G4120" s="38"/>
      <c r="H4120" s="38"/>
      <c r="I4120" s="38"/>
      <c r="J4120" s="38"/>
      <c r="K4120" s="38"/>
    </row>
    <row r="4121" spans="6:11" x14ac:dyDescent="0.25">
      <c r="F4121" s="38"/>
      <c r="G4121" s="38"/>
      <c r="H4121" s="38"/>
      <c r="I4121" s="38"/>
      <c r="J4121" s="38"/>
      <c r="K4121" s="38"/>
    </row>
    <row r="4122" spans="6:11" x14ac:dyDescent="0.25">
      <c r="F4122" s="38"/>
      <c r="G4122" s="38"/>
      <c r="H4122" s="38"/>
      <c r="I4122" s="38"/>
      <c r="J4122" s="38"/>
      <c r="K4122" s="38"/>
    </row>
    <row r="4123" spans="6:11" x14ac:dyDescent="0.25">
      <c r="F4123" s="38"/>
      <c r="G4123" s="38"/>
      <c r="H4123" s="38"/>
      <c r="I4123" s="38"/>
      <c r="J4123" s="38"/>
      <c r="K4123" s="38"/>
    </row>
    <row r="4124" spans="6:11" x14ac:dyDescent="0.25">
      <c r="F4124" s="38"/>
      <c r="G4124" s="38"/>
      <c r="H4124" s="38"/>
      <c r="I4124" s="38"/>
      <c r="J4124" s="38"/>
      <c r="K4124" s="38"/>
    </row>
    <row r="4125" spans="6:11" x14ac:dyDescent="0.25">
      <c r="F4125" s="38"/>
      <c r="G4125" s="38"/>
      <c r="H4125" s="38"/>
      <c r="I4125" s="38"/>
      <c r="J4125" s="38"/>
      <c r="K4125" s="38"/>
    </row>
    <row r="4126" spans="6:11" x14ac:dyDescent="0.25">
      <c r="F4126" s="38"/>
      <c r="G4126" s="38"/>
      <c r="H4126" s="38"/>
      <c r="I4126" s="38"/>
      <c r="J4126" s="38"/>
      <c r="K4126" s="38"/>
    </row>
    <row r="4127" spans="6:11" x14ac:dyDescent="0.25">
      <c r="F4127" s="38"/>
      <c r="G4127" s="38"/>
      <c r="H4127" s="38"/>
      <c r="I4127" s="38"/>
      <c r="J4127" s="38"/>
      <c r="K4127" s="38"/>
    </row>
    <row r="4128" spans="6:11" x14ac:dyDescent="0.25">
      <c r="F4128" s="38"/>
      <c r="G4128" s="38"/>
      <c r="H4128" s="38"/>
      <c r="I4128" s="38"/>
      <c r="J4128" s="38"/>
      <c r="K4128" s="38"/>
    </row>
    <row r="4129" spans="6:11" x14ac:dyDescent="0.25">
      <c r="F4129" s="38"/>
      <c r="G4129" s="38"/>
      <c r="H4129" s="38"/>
      <c r="I4129" s="38"/>
      <c r="J4129" s="38"/>
      <c r="K4129" s="38"/>
    </row>
    <row r="4130" spans="6:11" x14ac:dyDescent="0.25">
      <c r="F4130" s="38"/>
      <c r="G4130" s="38"/>
      <c r="H4130" s="38"/>
      <c r="I4130" s="38"/>
      <c r="J4130" s="38"/>
      <c r="K4130" s="38"/>
    </row>
    <row r="4131" spans="6:11" x14ac:dyDescent="0.25">
      <c r="F4131" s="38"/>
      <c r="G4131" s="38"/>
      <c r="H4131" s="38"/>
      <c r="I4131" s="38"/>
      <c r="J4131" s="38"/>
      <c r="K4131" s="38"/>
    </row>
  </sheetData>
  <sheetProtection algorithmName="SHA-512" hashValue="W0tSY5LkTcSxWhq6Q32NvbecXFYgOjZ63QkbWlWkHTPgohl6vUO7qQkCeM4DLJpQWUn+DsmFFAI9BGdRbEZUjA==" saltValue="6opdWNcUt44Y8K9V/DbjeQ==" spinCount="100000" sheet="1" objects="1" scenarios="1"/>
  <mergeCells count="26">
    <mergeCell ref="F23:I23"/>
    <mergeCell ref="J23:K23"/>
    <mergeCell ref="D13:H13"/>
    <mergeCell ref="I13:K13"/>
    <mergeCell ref="J21:K21"/>
    <mergeCell ref="J22:K22"/>
    <mergeCell ref="F21:I21"/>
    <mergeCell ref="F22:I22"/>
    <mergeCell ref="J18:K18"/>
    <mergeCell ref="J19:K19"/>
    <mergeCell ref="J20:K20"/>
    <mergeCell ref="F20:I20"/>
    <mergeCell ref="D15:E15"/>
    <mergeCell ref="J17:K17"/>
    <mergeCell ref="E17:H17"/>
    <mergeCell ref="I3:L3"/>
    <mergeCell ref="D7:E7"/>
    <mergeCell ref="D8:L8"/>
    <mergeCell ref="F18:I18"/>
    <mergeCell ref="F19:I19"/>
    <mergeCell ref="E9:J9"/>
    <mergeCell ref="D10:L10"/>
    <mergeCell ref="D14:L14"/>
    <mergeCell ref="D12:L12"/>
    <mergeCell ref="D11:H11"/>
    <mergeCell ref="I11:K11"/>
  </mergeCells>
  <conditionalFormatting sqref="F26:I26 F2:I2 F4132:I1048576 F4:I4 F3:H3 F6:I6 F5:H5">
    <cfRule type="cellIs" dxfId="5942" priority="143" operator="equal">
      <formula>"Very High"</formula>
    </cfRule>
    <cfRule type="cellIs" dxfId="5941" priority="144" operator="equal">
      <formula>"High"</formula>
    </cfRule>
    <cfRule type="cellIs" dxfId="5940" priority="145" operator="equal">
      <formula>"Moderate"</formula>
    </cfRule>
    <cfRule type="cellIs" dxfId="5939" priority="146" operator="equal">
      <formula>"Low"</formula>
    </cfRule>
    <cfRule type="cellIs" dxfId="5938" priority="147" operator="equal">
      <formula>"Very Low"</formula>
    </cfRule>
  </conditionalFormatting>
  <conditionalFormatting sqref="J26 J4132:J1048576">
    <cfRule type="cellIs" dxfId="5937" priority="138" operator="equal">
      <formula>"Very Low"</formula>
    </cfRule>
    <cfRule type="cellIs" dxfId="5936" priority="139" operator="equal">
      <formula>"Low"</formula>
    </cfRule>
    <cfRule type="cellIs" dxfId="5935" priority="140" operator="equal">
      <formula>"Moderate"</formula>
    </cfRule>
    <cfRule type="cellIs" dxfId="5934" priority="141" operator="equal">
      <formula>"Very High"</formula>
    </cfRule>
    <cfRule type="cellIs" dxfId="5933" priority="142" operator="equal">
      <formula>"High"</formula>
    </cfRule>
  </conditionalFormatting>
  <conditionalFormatting sqref="J2 J4">
    <cfRule type="cellIs" dxfId="5932" priority="133" operator="equal">
      <formula>"Very Low"</formula>
    </cfRule>
    <cfRule type="cellIs" dxfId="5931" priority="134" operator="equal">
      <formula>"Low"</formula>
    </cfRule>
    <cfRule type="cellIs" dxfId="5930" priority="135" operator="equal">
      <formula>"Moderate"</formula>
    </cfRule>
    <cfRule type="cellIs" dxfId="5929" priority="136" operator="equal">
      <formula>"Very High"</formula>
    </cfRule>
    <cfRule type="cellIs" dxfId="5928" priority="137" operator="equal">
      <formula>"High"</formula>
    </cfRule>
  </conditionalFormatting>
  <conditionalFormatting sqref="D3:E3">
    <cfRule type="cellIs" dxfId="5927" priority="123" operator="equal">
      <formula>"Very Low"</formula>
    </cfRule>
    <cfRule type="cellIs" dxfId="5926" priority="124" operator="equal">
      <formula>"Low"</formula>
    </cfRule>
    <cfRule type="cellIs" dxfId="5925" priority="125" operator="equal">
      <formula>"Moderate"</formula>
    </cfRule>
    <cfRule type="cellIs" dxfId="5924" priority="126" operator="equal">
      <formula>"Very High"</formula>
    </cfRule>
    <cfRule type="cellIs" dxfId="5923" priority="127" operator="equal">
      <formula>"High"</formula>
    </cfRule>
  </conditionalFormatting>
  <conditionalFormatting sqref="J6">
    <cfRule type="cellIs" dxfId="5922" priority="128" operator="equal">
      <formula>"Very Low"</formula>
    </cfRule>
    <cfRule type="cellIs" dxfId="5921" priority="129" operator="equal">
      <formula>"Low"</formula>
    </cfRule>
    <cfRule type="cellIs" dxfId="5920" priority="130" operator="equal">
      <formula>"Moderate"</formula>
    </cfRule>
    <cfRule type="cellIs" dxfId="5919" priority="131" operator="equal">
      <formula>"Very High"</formula>
    </cfRule>
    <cfRule type="cellIs" dxfId="5918" priority="132" operator="equal">
      <formula>"High"</formula>
    </cfRule>
  </conditionalFormatting>
  <conditionalFormatting sqref="F15:I15">
    <cfRule type="cellIs" dxfId="5917" priority="17" operator="equal">
      <formula>"Very High"</formula>
    </cfRule>
    <cfRule type="cellIs" dxfId="5916" priority="18" operator="equal">
      <formula>"High"</formula>
    </cfRule>
    <cfRule type="cellIs" dxfId="5915" priority="19" operator="equal">
      <formula>"Moderate"</formula>
    </cfRule>
    <cfRule type="cellIs" dxfId="5914" priority="20" operator="equal">
      <formula>"Low"</formula>
    </cfRule>
    <cfRule type="cellIs" dxfId="5913" priority="21" operator="equal">
      <formula>"Very Low"</formula>
    </cfRule>
  </conditionalFormatting>
  <conditionalFormatting sqref="J15">
    <cfRule type="cellIs" dxfId="5912" priority="12" operator="equal">
      <formula>"Very Low"</formula>
    </cfRule>
    <cfRule type="cellIs" dxfId="5911" priority="13" operator="equal">
      <formula>"Low"</formula>
    </cfRule>
    <cfRule type="cellIs" dxfId="5910" priority="14" operator="equal">
      <formula>"Moderate"</formula>
    </cfRule>
    <cfRule type="cellIs" dxfId="5909" priority="15" operator="equal">
      <formula>"Very High"</formula>
    </cfRule>
    <cfRule type="cellIs" dxfId="5908" priority="16" operator="equal">
      <formula>"High"</formula>
    </cfRule>
  </conditionalFormatting>
  <conditionalFormatting sqref="L11">
    <cfRule type="expression" dxfId="5907" priority="38">
      <formula>$I$11=0</formula>
    </cfRule>
  </conditionalFormatting>
  <conditionalFormatting sqref="L13">
    <cfRule type="expression" dxfId="5906" priority="35">
      <formula>$I$13=0</formula>
    </cfRule>
  </conditionalFormatting>
  <conditionalFormatting sqref="F7:I7">
    <cfRule type="cellIs" dxfId="5905" priority="30" operator="equal">
      <formula>"Very High"</formula>
    </cfRule>
    <cfRule type="cellIs" dxfId="5904" priority="31" operator="equal">
      <formula>"High"</formula>
    </cfRule>
    <cfRule type="cellIs" dxfId="5903" priority="32" operator="equal">
      <formula>"Moderate"</formula>
    </cfRule>
    <cfRule type="cellIs" dxfId="5902" priority="33" operator="equal">
      <formula>"Low"</formula>
    </cfRule>
    <cfRule type="cellIs" dxfId="5901" priority="34" operator="equal">
      <formula>"Very Low"</formula>
    </cfRule>
  </conditionalFormatting>
  <conditionalFormatting sqref="J7">
    <cfRule type="cellIs" dxfId="5900" priority="25" operator="equal">
      <formula>"Very Low"</formula>
    </cfRule>
    <cfRule type="cellIs" dxfId="5899" priority="26" operator="equal">
      <formula>"Low"</formula>
    </cfRule>
    <cfRule type="cellIs" dxfId="5898" priority="27" operator="equal">
      <formula>"Moderate"</formula>
    </cfRule>
    <cfRule type="cellIs" dxfId="5897" priority="28" operator="equal">
      <formula>"Very High"</formula>
    </cfRule>
    <cfRule type="cellIs" dxfId="5896" priority="29" operator="equal">
      <formula>"High"</formula>
    </cfRule>
  </conditionalFormatting>
  <conditionalFormatting sqref="L9">
    <cfRule type="expression" dxfId="5895" priority="22">
      <formula>$E$9=0</formula>
    </cfRule>
  </conditionalFormatting>
  <conditionalFormatting sqref="I3">
    <cfRule type="cellIs" dxfId="5894" priority="2" operator="equal">
      <formula>"Very Low"</formula>
    </cfRule>
    <cfRule type="cellIs" dxfId="5893" priority="3" operator="equal">
      <formula>"Low"</formula>
    </cfRule>
    <cfRule type="cellIs" dxfId="5892" priority="4" operator="equal">
      <formula>"Moderate"</formula>
    </cfRule>
    <cfRule type="cellIs" dxfId="5891" priority="5" operator="equal">
      <formula>"Very High"</formula>
    </cfRule>
    <cfRule type="cellIs" dxfId="5890" priority="6" operator="equal">
      <formula>"High"</formula>
    </cfRule>
  </conditionalFormatting>
  <conditionalFormatting sqref="D20:D23">
    <cfRule type="cellIs" dxfId="5889" priority="1" operator="greaterThan">
      <formula>0</formula>
    </cfRule>
  </conditionalFormatting>
  <dataValidations count="7">
    <dataValidation allowBlank="1" showErrorMessage="1" sqref="J24 E19:E24" xr:uid="{6BBF96DE-445B-4FFB-983C-6153FE572D30}"/>
    <dataValidation type="date" operator="equal" allowBlank="1" showInputMessage="1" showErrorMessage="1" sqref="J19:K19" xr:uid="{9E76FB57-1AA1-4855-BE4D-E240B22DE34E}">
      <formula1>$J$17</formula1>
    </dataValidation>
    <dataValidation allowBlank="1" showErrorMessage="1" prompt="_x000a_" sqref="C7:D24" xr:uid="{05628F95-EFDB-4EE7-9468-0229CB6487ED}"/>
    <dataValidation type="date" operator="greaterThanOrEqual" allowBlank="1" showInputMessage="1" showErrorMessage="1" sqref="J20:K20" xr:uid="{8A5251CD-3100-4A73-BAC8-19888FCEEC5A}">
      <formula1>$J$19</formula1>
    </dataValidation>
    <dataValidation type="date" operator="greaterThanOrEqual" allowBlank="1" showInputMessage="1" showErrorMessage="1" sqref="J21:K21" xr:uid="{9DC39A8E-C96A-48A6-9D3B-3A5E063E280D}">
      <formula1>$J$20</formula1>
    </dataValidation>
    <dataValidation type="date" operator="greaterThanOrEqual" allowBlank="1" showInputMessage="1" showErrorMessage="1" sqref="J22:K22" xr:uid="{F48EAC62-5912-4363-95F5-B6D6DCD0C653}">
      <formula1>$J$21</formula1>
    </dataValidation>
    <dataValidation type="date" operator="greaterThanOrEqual" allowBlank="1" showInputMessage="1" showErrorMessage="1" sqref="J23:K23" xr:uid="{CFAD8E20-57B0-4531-8E96-C5FC28C800E8}">
      <formula1>$J$22</formula1>
    </dataValidation>
  </dataValidations>
  <hyperlinks>
    <hyperlink ref="D25:E25" location="'3. Overview'!A1" display="Continue…" xr:uid="{5598B801-727C-4FE2-B693-2E1C63934B7D}"/>
    <hyperlink ref="D25" location="'Title &amp; Terms'!A1" display="&lt;&lt;  Back" xr:uid="{90F1A8F7-4575-4C63-99FE-CD562BF0D92B}"/>
    <hyperlink ref="L25" location="'Overview 1'!A1" display="Continue  &gt;&gt;" xr:uid="{9CF8413B-28FD-4A6C-BA19-8895872EDCFB}"/>
  </hyperlinks>
  <pageMargins left="0.25" right="0.25" top="0.75" bottom="0.75" header="0.3" footer="0.3"/>
  <pageSetup paperSize="9" scale="83" fitToHeight="0" orientation="landscape" r:id="rId1"/>
  <headerFooter>
    <oddFooter>&amp;R&amp;"Arial,Regular"&amp;K000000&amp;P</oddFooter>
    <firstFooter xml:space="preserve">&amp;L&amp;G&amp;"Arial,Regular"&amp;K000000 Copyright CPA Australia Ltd&amp;R&amp;"Arial,Regular"&amp;K000000&amp;P
</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06E3C3-FBD8-47A3-AEC7-6672E2950EB6}">
          <x14:formula1>
            <xm:f>List!$F$4:$F$9</xm:f>
          </x14:formula1>
          <xm:sqref>F4132:I1048576</xm:sqref>
        </x14:dataValidation>
        <x14:dataValidation type="list" allowBlank="1" showInputMessage="1" showErrorMessage="1" xr:uid="{C1197C45-2136-4998-A346-28CD1993F188}">
          <x14:formula1>
            <xm:f>List!$G$4:$G$9</xm:f>
          </x14:formula1>
          <xm:sqref>J4132:J1048576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E0F83-CAF3-4054-8214-7D431A36ED6E}">
  <sheetPr>
    <tabColor rgb="FF00234B"/>
    <pageSetUpPr fitToPage="1"/>
  </sheetPr>
  <dimension ref="A1:T4013"/>
  <sheetViews>
    <sheetView showGridLines="0" showRowColHeaders="0" showRuler="0" zoomScaleNormal="100" workbookViewId="0">
      <selection activeCell="D19" sqref="D19"/>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B2" s="81"/>
      <c r="C2" s="83"/>
      <c r="D2" s="83"/>
      <c r="E2" s="83"/>
      <c r="F2" s="83"/>
      <c r="G2" s="83"/>
      <c r="H2" s="83"/>
      <c r="I2" s="83"/>
      <c r="J2" s="83"/>
      <c r="K2" s="83"/>
      <c r="L2" s="83"/>
      <c r="M2" s="86"/>
      <c r="N2" s="78"/>
    </row>
    <row r="3" spans="1:14" s="39" customFormat="1" ht="20.55" customHeight="1" x14ac:dyDescent="0.3">
      <c r="A3" s="170"/>
      <c r="B3" s="166"/>
      <c r="C3" s="88"/>
      <c r="D3" s="89" t="s">
        <v>19</v>
      </c>
      <c r="E3" s="89"/>
      <c r="F3" s="90"/>
      <c r="G3" s="90"/>
      <c r="H3" s="90"/>
      <c r="I3" s="328" t="s">
        <v>2</v>
      </c>
      <c r="J3" s="328"/>
      <c r="K3" s="328"/>
      <c r="L3" s="328"/>
      <c r="M3" s="91"/>
      <c r="N3" s="92"/>
    </row>
    <row r="4" spans="1:14" ht="2.1" customHeight="1" x14ac:dyDescent="0.25">
      <c r="A4" s="147"/>
      <c r="B4" s="75"/>
      <c r="C4" s="76"/>
      <c r="D4" s="75"/>
      <c r="E4" s="75"/>
      <c r="F4" s="77"/>
      <c r="G4" s="77"/>
      <c r="H4" s="77"/>
      <c r="I4" s="77"/>
      <c r="J4" s="94"/>
      <c r="K4" s="95"/>
      <c r="L4" s="96"/>
      <c r="M4" s="97"/>
      <c r="N4" s="78"/>
    </row>
    <row r="5" spans="1:14" s="40" customFormat="1" ht="20.55" customHeight="1" x14ac:dyDescent="0.3">
      <c r="A5" s="157"/>
      <c r="B5" s="167"/>
      <c r="C5" s="296"/>
      <c r="D5" s="100" t="s">
        <v>419</v>
      </c>
      <c r="E5" s="101"/>
      <c r="F5" s="102"/>
      <c r="G5" s="102"/>
      <c r="H5" s="102"/>
      <c r="I5" s="100"/>
      <c r="J5" s="100"/>
      <c r="K5" s="103"/>
      <c r="L5" s="260"/>
      <c r="M5" s="105"/>
      <c r="N5" s="106"/>
    </row>
    <row r="6" spans="1:14" ht="2.1" customHeight="1" x14ac:dyDescent="0.25">
      <c r="A6" s="147"/>
      <c r="B6" s="75"/>
      <c r="C6" s="107"/>
      <c r="D6" s="108"/>
      <c r="E6" s="108"/>
      <c r="F6" s="259"/>
      <c r="G6" s="109"/>
      <c r="H6" s="109"/>
      <c r="I6" s="109"/>
      <c r="J6" s="110"/>
      <c r="K6" s="111"/>
      <c r="L6" s="78"/>
      <c r="M6" s="112"/>
      <c r="N6" s="78"/>
    </row>
    <row r="7" spans="1:14" ht="18" customHeight="1" x14ac:dyDescent="0.25">
      <c r="A7" s="55"/>
      <c r="B7" s="168"/>
      <c r="C7" s="156"/>
      <c r="D7" s="156" t="s">
        <v>21</v>
      </c>
      <c r="E7" s="156"/>
      <c r="F7" s="298" t="s">
        <v>22</v>
      </c>
      <c r="G7" s="299" t="s">
        <v>23</v>
      </c>
      <c r="H7" s="300" t="s">
        <v>24</v>
      </c>
      <c r="I7" s="156"/>
      <c r="J7" s="156"/>
      <c r="K7" s="156"/>
      <c r="L7" s="156"/>
      <c r="M7" s="147"/>
    </row>
    <row r="8" spans="1:14" ht="25.05" customHeight="1" x14ac:dyDescent="0.25">
      <c r="A8" s="55"/>
      <c r="B8" s="216"/>
      <c r="C8" s="216"/>
      <c r="D8" s="340" t="s">
        <v>420</v>
      </c>
      <c r="E8" s="340"/>
      <c r="F8" s="340"/>
      <c r="G8" s="340"/>
      <c r="H8" s="340"/>
      <c r="I8" s="340"/>
      <c r="J8" s="340"/>
      <c r="K8" s="340"/>
      <c r="L8" s="340"/>
      <c r="M8" s="147"/>
    </row>
    <row r="9" spans="1:14" s="192" customFormat="1" ht="25.05" customHeight="1" x14ac:dyDescent="0.3">
      <c r="A9" s="190"/>
      <c r="B9" s="273"/>
      <c r="C9" s="273"/>
      <c r="D9" s="340" t="s">
        <v>421</v>
      </c>
      <c r="E9" s="340"/>
      <c r="F9" s="340"/>
      <c r="G9" s="340"/>
      <c r="H9" s="340"/>
      <c r="I9" s="340"/>
      <c r="J9" s="340"/>
      <c r="K9" s="340"/>
      <c r="L9" s="340"/>
      <c r="M9" s="191"/>
    </row>
    <row r="10" spans="1:14" ht="37.5" customHeight="1" x14ac:dyDescent="0.25">
      <c r="A10" s="55"/>
      <c r="B10" s="273"/>
      <c r="C10" s="143"/>
      <c r="D10" s="340" t="s">
        <v>422</v>
      </c>
      <c r="E10" s="340"/>
      <c r="F10" s="340"/>
      <c r="G10" s="340"/>
      <c r="H10" s="340"/>
      <c r="I10" s="340"/>
      <c r="J10" s="340"/>
      <c r="K10" s="340"/>
      <c r="L10" s="340"/>
      <c r="M10" s="147"/>
    </row>
    <row r="11" spans="1:14" ht="18" customHeight="1" x14ac:dyDescent="0.25">
      <c r="A11" s="55"/>
      <c r="B11" s="168"/>
      <c r="C11" s="156"/>
      <c r="D11" s="329" t="s">
        <v>25</v>
      </c>
      <c r="E11" s="329"/>
      <c r="F11" s="329"/>
      <c r="G11" s="329"/>
      <c r="H11" s="329"/>
      <c r="I11" s="329"/>
      <c r="J11" s="329"/>
      <c r="K11" s="329"/>
      <c r="L11" s="329"/>
      <c r="M11" s="147"/>
    </row>
    <row r="12" spans="1:14" s="40" customFormat="1" ht="14.1" customHeight="1" x14ac:dyDescent="0.3">
      <c r="A12" s="54"/>
      <c r="B12" s="271"/>
      <c r="C12" s="271"/>
      <c r="D12" s="341" t="s">
        <v>26</v>
      </c>
      <c r="E12" s="341"/>
      <c r="F12" s="341"/>
      <c r="G12" s="341"/>
      <c r="H12" s="341"/>
      <c r="I12" s="341"/>
      <c r="J12" s="341"/>
      <c r="K12" s="341"/>
      <c r="L12" s="341"/>
      <c r="M12" s="157"/>
    </row>
    <row r="13" spans="1:14" s="40" customFormat="1" ht="12" customHeight="1" x14ac:dyDescent="0.3">
      <c r="A13" s="54"/>
      <c r="B13" s="271"/>
      <c r="C13" s="271"/>
      <c r="D13" s="341" t="s">
        <v>27</v>
      </c>
      <c r="E13" s="341"/>
      <c r="F13" s="341"/>
      <c r="G13" s="341"/>
      <c r="H13" s="341"/>
      <c r="I13" s="341"/>
      <c r="J13" s="341"/>
      <c r="K13" s="341"/>
      <c r="L13" s="341"/>
      <c r="M13" s="157"/>
    </row>
    <row r="14" spans="1:14" s="40" customFormat="1" ht="12" customHeight="1" x14ac:dyDescent="0.3">
      <c r="A14" s="54"/>
      <c r="B14" s="271"/>
      <c r="C14" s="271"/>
      <c r="D14" s="341" t="s">
        <v>28</v>
      </c>
      <c r="E14" s="341"/>
      <c r="F14" s="341"/>
      <c r="G14" s="341"/>
      <c r="H14" s="341"/>
      <c r="I14" s="341"/>
      <c r="J14" s="341"/>
      <c r="K14" s="341"/>
      <c r="L14" s="341"/>
      <c r="M14" s="157"/>
    </row>
    <row r="15" spans="1:14" s="40" customFormat="1" ht="12" customHeight="1" x14ac:dyDescent="0.3">
      <c r="A15" s="54"/>
      <c r="B15" s="271"/>
      <c r="C15" s="143"/>
      <c r="D15" s="341" t="s">
        <v>29</v>
      </c>
      <c r="E15" s="341"/>
      <c r="F15" s="341"/>
      <c r="G15" s="341"/>
      <c r="H15" s="341"/>
      <c r="I15" s="341"/>
      <c r="J15" s="341"/>
      <c r="K15" s="341"/>
      <c r="L15" s="341"/>
      <c r="M15" s="157"/>
    </row>
    <row r="16" spans="1:14" s="40" customFormat="1" ht="14.55" customHeight="1" x14ac:dyDescent="0.3">
      <c r="A16" s="54"/>
      <c r="B16" s="271"/>
      <c r="C16" s="272"/>
      <c r="D16" s="360" t="s">
        <v>30</v>
      </c>
      <c r="E16" s="360"/>
      <c r="F16" s="360"/>
      <c r="G16" s="360"/>
      <c r="H16" s="360"/>
      <c r="I16" s="360"/>
      <c r="J16" s="360"/>
      <c r="K16" s="360"/>
      <c r="L16" s="360"/>
      <c r="M16" s="157"/>
    </row>
    <row r="17" spans="1:20" ht="18" customHeight="1" x14ac:dyDescent="0.25">
      <c r="A17" s="55"/>
      <c r="B17" s="168"/>
      <c r="C17" s="156"/>
      <c r="D17" s="329" t="s">
        <v>423</v>
      </c>
      <c r="E17" s="329"/>
      <c r="F17" s="329"/>
      <c r="G17" s="329"/>
      <c r="H17" s="329"/>
      <c r="I17" s="329"/>
      <c r="J17" s="329"/>
      <c r="K17" s="329"/>
      <c r="L17" s="329"/>
      <c r="M17" s="147"/>
    </row>
    <row r="18" spans="1:20" s="40" customFormat="1" ht="28.95" customHeight="1" thickBot="1" x14ac:dyDescent="0.35">
      <c r="A18" s="54"/>
      <c r="B18" s="271"/>
      <c r="C18" s="272"/>
      <c r="D18" s="340" t="s">
        <v>424</v>
      </c>
      <c r="E18" s="340"/>
      <c r="F18" s="340"/>
      <c r="G18" s="340"/>
      <c r="H18" s="340"/>
      <c r="I18" s="340"/>
      <c r="J18" s="340"/>
      <c r="K18" s="340"/>
      <c r="L18" s="340"/>
      <c r="M18" s="157"/>
    </row>
    <row r="19" spans="1:20" ht="15" customHeight="1" thickBot="1" x14ac:dyDescent="0.35">
      <c r="A19" s="147"/>
      <c r="B19" s="78"/>
      <c r="C19" s="79"/>
      <c r="D19" s="301" t="s">
        <v>17</v>
      </c>
      <c r="E19" s="357"/>
      <c r="F19" s="358"/>
      <c r="G19" s="358"/>
      <c r="H19" s="358"/>
      <c r="I19" s="358"/>
      <c r="J19" s="358"/>
      <c r="K19" s="359"/>
      <c r="L19" s="194" t="s">
        <v>18</v>
      </c>
      <c r="M19" s="158"/>
      <c r="N19" s="106"/>
      <c r="O19" s="68"/>
      <c r="P19" s="68"/>
      <c r="Q19" s="68"/>
      <c r="R19" s="68"/>
      <c r="S19" s="68"/>
      <c r="T19" s="68"/>
    </row>
    <row r="20" spans="1:20" ht="3.6" customHeight="1" x14ac:dyDescent="0.25">
      <c r="A20" s="147"/>
      <c r="B20" s="169"/>
      <c r="C20" s="127"/>
      <c r="D20" s="128"/>
      <c r="E20" s="128"/>
      <c r="F20" s="129"/>
      <c r="G20" s="129"/>
      <c r="H20" s="129"/>
      <c r="I20" s="129"/>
      <c r="J20" s="130"/>
      <c r="K20" s="131"/>
      <c r="L20" s="132"/>
      <c r="M20" s="133"/>
      <c r="N20" s="78"/>
    </row>
    <row r="21" spans="1:20" s="40" customFormat="1" ht="18" customHeight="1" x14ac:dyDescent="0.3">
      <c r="A21" s="159"/>
      <c r="B21" s="271"/>
      <c r="C21" s="272"/>
      <c r="D21" s="272"/>
      <c r="E21" s="272"/>
      <c r="F21" s="272"/>
      <c r="G21" s="272"/>
      <c r="H21" s="272"/>
      <c r="I21" s="272"/>
      <c r="J21" s="272"/>
      <c r="K21" s="272"/>
      <c r="L21" s="271"/>
    </row>
    <row r="22" spans="1:20" x14ac:dyDescent="0.25">
      <c r="F22" s="38"/>
      <c r="G22" s="38"/>
      <c r="H22" s="38"/>
      <c r="I22" s="38"/>
      <c r="J22" s="38"/>
      <c r="K22" s="38"/>
    </row>
    <row r="23" spans="1:20" x14ac:dyDescent="0.25">
      <c r="D23" s="340"/>
      <c r="E23" s="340"/>
      <c r="F23" s="340"/>
      <c r="G23" s="340"/>
      <c r="H23" s="340"/>
      <c r="I23" s="340"/>
      <c r="J23" s="340"/>
      <c r="K23" s="340"/>
      <c r="L23" s="340"/>
    </row>
    <row r="24" spans="1:20" x14ac:dyDescent="0.25">
      <c r="F24" s="38"/>
      <c r="G24" s="38"/>
      <c r="H24" s="38"/>
      <c r="I24" s="38"/>
      <c r="J24" s="38"/>
      <c r="K24" s="38"/>
    </row>
    <row r="25" spans="1:20" x14ac:dyDescent="0.25">
      <c r="F25" s="38"/>
      <c r="G25" s="38"/>
      <c r="H25" s="38"/>
      <c r="I25" s="38"/>
      <c r="J25" s="38"/>
      <c r="K25" s="3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sheetData>
  <sheetProtection algorithmName="SHA-512" hashValue="jKyX35hINgiqDp9I1+PjbXmhn1BheNnzOSsXWJCXO8guAt1H3nsoTy1g9gjZJW6/p+YBKMl7xxVAaxmcLkuBdA==" saltValue="qAQttCUY/PsgKI5Ep+pwBw==" spinCount="100000" sheet="1" objects="1" scenarios="1"/>
  <mergeCells count="14">
    <mergeCell ref="E19:K19"/>
    <mergeCell ref="D23:L23"/>
    <mergeCell ref="D13:L13"/>
    <mergeCell ref="D14:L14"/>
    <mergeCell ref="D15:L15"/>
    <mergeCell ref="D16:L16"/>
    <mergeCell ref="D17:L17"/>
    <mergeCell ref="D18:L18"/>
    <mergeCell ref="D12:L12"/>
    <mergeCell ref="I3:L3"/>
    <mergeCell ref="D8:L8"/>
    <mergeCell ref="D9:L9"/>
    <mergeCell ref="D10:L10"/>
    <mergeCell ref="D11:L11"/>
  </mergeCells>
  <conditionalFormatting sqref="F4014:I1048576 F4:I4 F3:H3 F6:I6 F5:H5">
    <cfRule type="cellIs" dxfId="5888" priority="41" operator="equal">
      <formula>"Very High"</formula>
    </cfRule>
    <cfRule type="cellIs" dxfId="5887" priority="42" operator="equal">
      <formula>"High"</formula>
    </cfRule>
    <cfRule type="cellIs" dxfId="5886" priority="43" operator="equal">
      <formula>"Moderate"</formula>
    </cfRule>
    <cfRule type="cellIs" dxfId="5885" priority="44" operator="equal">
      <formula>"Low"</formula>
    </cfRule>
    <cfRule type="cellIs" dxfId="5884" priority="45" operator="equal">
      <formula>"Very Low"</formula>
    </cfRule>
  </conditionalFormatting>
  <conditionalFormatting sqref="J4014:J1048576">
    <cfRule type="cellIs" dxfId="5883" priority="36" operator="equal">
      <formula>"Very Low"</formula>
    </cfRule>
    <cfRule type="cellIs" dxfId="5882" priority="37" operator="equal">
      <formula>"Low"</formula>
    </cfRule>
    <cfRule type="cellIs" dxfId="5881" priority="38" operator="equal">
      <formula>"Moderate"</formula>
    </cfRule>
    <cfRule type="cellIs" dxfId="5880" priority="39" operator="equal">
      <formula>"Very High"</formula>
    </cfRule>
    <cfRule type="cellIs" dxfId="5879" priority="40" operator="equal">
      <formula>"High"</formula>
    </cfRule>
  </conditionalFormatting>
  <conditionalFormatting sqref="J4">
    <cfRule type="cellIs" dxfId="5878" priority="31" operator="equal">
      <formula>"Very Low"</formula>
    </cfRule>
    <cfRule type="cellIs" dxfId="5877" priority="32" operator="equal">
      <formula>"Low"</formula>
    </cfRule>
    <cfRule type="cellIs" dxfId="5876" priority="33" operator="equal">
      <formula>"Moderate"</formula>
    </cfRule>
    <cfRule type="cellIs" dxfId="5875" priority="34" operator="equal">
      <formula>"Very High"</formula>
    </cfRule>
    <cfRule type="cellIs" dxfId="5874" priority="35" operator="equal">
      <formula>"High"</formula>
    </cfRule>
  </conditionalFormatting>
  <conditionalFormatting sqref="D3:E3">
    <cfRule type="cellIs" dxfId="5873" priority="21" operator="equal">
      <formula>"Very Low"</formula>
    </cfRule>
    <cfRule type="cellIs" dxfId="5872" priority="22" operator="equal">
      <formula>"Low"</formula>
    </cfRule>
    <cfRule type="cellIs" dxfId="5871" priority="23" operator="equal">
      <formula>"Moderate"</formula>
    </cfRule>
    <cfRule type="cellIs" dxfId="5870" priority="24" operator="equal">
      <formula>"Very High"</formula>
    </cfRule>
    <cfRule type="cellIs" dxfId="5869" priority="25" operator="equal">
      <formula>"High"</formula>
    </cfRule>
  </conditionalFormatting>
  <conditionalFormatting sqref="J6">
    <cfRule type="cellIs" dxfId="5868" priority="26" operator="equal">
      <formula>"Very Low"</formula>
    </cfRule>
    <cfRule type="cellIs" dxfId="5867" priority="27" operator="equal">
      <formula>"Low"</formula>
    </cfRule>
    <cfRule type="cellIs" dxfId="5866" priority="28" operator="equal">
      <formula>"Moderate"</formula>
    </cfRule>
    <cfRule type="cellIs" dxfId="5865" priority="29" operator="equal">
      <formula>"Very High"</formula>
    </cfRule>
    <cfRule type="cellIs" dxfId="5864" priority="30" operator="equal">
      <formula>"High"</formula>
    </cfRule>
  </conditionalFormatting>
  <conditionalFormatting sqref="F20:I20">
    <cfRule type="cellIs" dxfId="5863" priority="16" operator="equal">
      <formula>"Very High"</formula>
    </cfRule>
    <cfRule type="cellIs" dxfId="5862" priority="17" operator="equal">
      <formula>"High"</formula>
    </cfRule>
    <cfRule type="cellIs" dxfId="5861" priority="18" operator="equal">
      <formula>"Moderate"</formula>
    </cfRule>
    <cfRule type="cellIs" dxfId="5860" priority="19" operator="equal">
      <formula>"Low"</formula>
    </cfRule>
    <cfRule type="cellIs" dxfId="5859" priority="20" operator="equal">
      <formula>"Very Low"</formula>
    </cfRule>
  </conditionalFormatting>
  <conditionalFormatting sqref="J20">
    <cfRule type="cellIs" dxfId="5858" priority="11" operator="equal">
      <formula>"Very Low"</formula>
    </cfRule>
    <cfRule type="cellIs" dxfId="5857" priority="12" operator="equal">
      <formula>"Low"</formula>
    </cfRule>
    <cfRule type="cellIs" dxfId="5856" priority="13" operator="equal">
      <formula>"Moderate"</formula>
    </cfRule>
    <cfRule type="cellIs" dxfId="5855" priority="14" operator="equal">
      <formula>"Very High"</formula>
    </cfRule>
    <cfRule type="cellIs" dxfId="5854" priority="15" operator="equal">
      <formula>"High"</formula>
    </cfRule>
  </conditionalFormatting>
  <conditionalFormatting sqref="I3">
    <cfRule type="cellIs" dxfId="5853" priority="1" operator="equal">
      <formula>"Very Low"</formula>
    </cfRule>
    <cfRule type="cellIs" dxfId="5852" priority="2" operator="equal">
      <formula>"Low"</formula>
    </cfRule>
    <cfRule type="cellIs" dxfId="5851" priority="3" operator="equal">
      <formula>"Moderate"</formula>
    </cfRule>
    <cfRule type="cellIs" dxfId="5850" priority="4" operator="equal">
      <formula>"Very High"</formula>
    </cfRule>
    <cfRule type="cellIs" dxfId="5849" priority="5" operator="equal">
      <formula>"High"</formula>
    </cfRule>
  </conditionalFormatting>
  <dataValidations count="1">
    <dataValidation allowBlank="1" showErrorMessage="1" prompt="_x000a_" sqref="B21:C21 D12 D8 B8:C18" xr:uid="{609625E7-E3D2-48CC-A828-1069B23EEE3B}"/>
  </dataValidations>
  <hyperlinks>
    <hyperlink ref="D19" location="' Accept &amp; Continue to Set up'!A1" display="&lt;&lt;  Back" xr:uid="{8D0DB0B2-4B46-4954-A3EC-571D29335C09}"/>
    <hyperlink ref="L19" location="'Overview 2'!A1" display="Continue  &gt;&gt;" xr:uid="{C4C2519D-F41B-4084-859C-934E4C49A91E}"/>
    <hyperlink ref="F7" r:id="rId1" xr:uid="{138D74C7-01E2-4BB2-9905-9CC70A5680E6}"/>
    <hyperlink ref="G7" r:id="rId2" xr:uid="{F484EEB5-ED35-48AF-ADD0-1762FF9E4B50}"/>
    <hyperlink ref="H7" r:id="rId3" xr:uid="{E178FA5A-F9E0-484E-952F-6ED59F164069}"/>
  </hyperlinks>
  <pageMargins left="0.25" right="0.25" top="0.75" bottom="0.75" header="0.3" footer="0.3"/>
  <pageSetup paperSize="9" scale="87" fitToHeight="0" orientation="landscape" r:id="rId4"/>
  <headerFooter>
    <oddFooter>&amp;C
&amp;R&amp;P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252C9-00EF-4013-96CB-13730469CF0F}">
  <sheetPr>
    <tabColor rgb="FF00234B"/>
    <pageSetUpPr fitToPage="1"/>
  </sheetPr>
  <dimension ref="A1:T4019"/>
  <sheetViews>
    <sheetView showGridLines="0" showRowColHeaders="0" showRuler="0" zoomScaleNormal="100" workbookViewId="0">
      <selection activeCell="D25" sqref="D25"/>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B2" s="81"/>
      <c r="C2" s="83"/>
      <c r="D2" s="83"/>
      <c r="E2" s="83"/>
      <c r="F2" s="83"/>
      <c r="G2" s="83"/>
      <c r="H2" s="83"/>
      <c r="I2" s="83"/>
      <c r="J2" s="83"/>
      <c r="K2" s="83"/>
      <c r="L2" s="83"/>
      <c r="M2" s="86"/>
      <c r="N2" s="78"/>
    </row>
    <row r="3" spans="1:14" s="39" customFormat="1" ht="20.55" customHeight="1" x14ac:dyDescent="0.3">
      <c r="A3" s="170"/>
      <c r="B3" s="166"/>
      <c r="C3" s="88"/>
      <c r="D3" s="89" t="s">
        <v>19</v>
      </c>
      <c r="E3" s="89"/>
      <c r="F3" s="90"/>
      <c r="G3" s="90"/>
      <c r="H3" s="90"/>
      <c r="I3" s="328" t="s">
        <v>2</v>
      </c>
      <c r="J3" s="328"/>
      <c r="K3" s="328"/>
      <c r="L3" s="328"/>
      <c r="M3" s="91"/>
      <c r="N3" s="92"/>
    </row>
    <row r="4" spans="1:14" ht="2.1" customHeight="1" x14ac:dyDescent="0.25">
      <c r="A4" s="147"/>
      <c r="B4" s="75"/>
      <c r="C4" s="76"/>
      <c r="D4" s="75"/>
      <c r="E4" s="75"/>
      <c r="F4" s="77"/>
      <c r="G4" s="77"/>
      <c r="H4" s="77"/>
      <c r="I4" s="77"/>
      <c r="J4" s="94"/>
      <c r="K4" s="95"/>
      <c r="L4" s="96"/>
      <c r="M4" s="97"/>
      <c r="N4" s="78"/>
    </row>
    <row r="5" spans="1:14" s="40" customFormat="1" ht="20.55" customHeight="1" x14ac:dyDescent="0.3">
      <c r="A5" s="157"/>
      <c r="B5" s="167"/>
      <c r="C5" s="284"/>
      <c r="D5" s="100" t="s">
        <v>20</v>
      </c>
      <c r="E5" s="101"/>
      <c r="F5" s="102"/>
      <c r="G5" s="102"/>
      <c r="H5" s="102"/>
      <c r="I5" s="100"/>
      <c r="J5" s="100"/>
      <c r="K5" s="103"/>
      <c r="L5" s="283"/>
      <c r="M5" s="105"/>
      <c r="N5" s="106"/>
    </row>
    <row r="6" spans="1:14" ht="2.1" customHeight="1" x14ac:dyDescent="0.25">
      <c r="A6" s="147"/>
      <c r="B6" s="75"/>
      <c r="C6" s="107"/>
      <c r="D6" s="108"/>
      <c r="E6" s="108"/>
      <c r="F6" s="109"/>
      <c r="G6" s="109"/>
      <c r="H6" s="109"/>
      <c r="I6" s="109"/>
      <c r="J6" s="110"/>
      <c r="K6" s="111"/>
      <c r="L6" s="78"/>
      <c r="M6" s="112"/>
      <c r="N6" s="78"/>
    </row>
    <row r="7" spans="1:14" ht="17.100000000000001" customHeight="1" x14ac:dyDescent="0.25">
      <c r="A7" s="55"/>
      <c r="B7" s="168"/>
      <c r="C7" s="285"/>
      <c r="D7" s="329" t="s">
        <v>31</v>
      </c>
      <c r="E7" s="329"/>
      <c r="F7" s="329"/>
      <c r="G7" s="329"/>
      <c r="H7" s="329"/>
      <c r="I7" s="329"/>
      <c r="J7" s="329"/>
      <c r="K7" s="329"/>
      <c r="L7" s="329"/>
      <c r="M7" s="147"/>
    </row>
    <row r="8" spans="1:14" ht="12" customHeight="1" x14ac:dyDescent="0.25">
      <c r="A8" s="55"/>
      <c r="B8" s="168"/>
      <c r="C8" s="280"/>
      <c r="D8" s="340" t="s">
        <v>32</v>
      </c>
      <c r="E8" s="340"/>
      <c r="F8" s="340"/>
      <c r="G8" s="340"/>
      <c r="H8" s="340"/>
      <c r="I8" s="340"/>
      <c r="J8" s="340"/>
      <c r="K8" s="340"/>
      <c r="L8" s="340"/>
      <c r="M8" s="147"/>
    </row>
    <row r="9" spans="1:14" ht="12" customHeight="1" x14ac:dyDescent="0.25">
      <c r="A9" s="55"/>
      <c r="B9" s="216"/>
      <c r="C9" s="287"/>
      <c r="D9" s="340" t="s">
        <v>33</v>
      </c>
      <c r="E9" s="340"/>
      <c r="F9" s="340"/>
      <c r="G9" s="340"/>
      <c r="H9" s="340"/>
      <c r="I9" s="340"/>
      <c r="J9" s="340"/>
      <c r="K9" s="340"/>
      <c r="L9" s="340"/>
      <c r="M9" s="147"/>
    </row>
    <row r="10" spans="1:14" s="192" customFormat="1" ht="12" customHeight="1" x14ac:dyDescent="0.3">
      <c r="A10" s="190"/>
      <c r="B10" s="160"/>
      <c r="C10" s="282"/>
      <c r="D10" s="340" t="s">
        <v>34</v>
      </c>
      <c r="E10" s="340"/>
      <c r="F10" s="340"/>
      <c r="G10" s="340"/>
      <c r="H10" s="340"/>
      <c r="I10" s="340"/>
      <c r="J10" s="340"/>
      <c r="K10" s="340"/>
      <c r="L10" s="340"/>
      <c r="M10" s="191"/>
    </row>
    <row r="11" spans="1:14" s="263" customFormat="1" ht="12.6" customHeight="1" x14ac:dyDescent="0.3">
      <c r="A11" s="261"/>
      <c r="B11" s="160"/>
      <c r="C11" s="282"/>
      <c r="D11" s="340" t="s">
        <v>35</v>
      </c>
      <c r="E11" s="340"/>
      <c r="F11" s="340"/>
      <c r="G11" s="340"/>
      <c r="H11" s="340"/>
      <c r="I11" s="340"/>
      <c r="J11" s="340"/>
      <c r="K11" s="340"/>
      <c r="L11" s="340"/>
      <c r="M11" s="262"/>
    </row>
    <row r="12" spans="1:14" ht="17.55" customHeight="1" x14ac:dyDescent="0.25">
      <c r="A12" s="55"/>
      <c r="B12" s="168"/>
      <c r="C12" s="285"/>
      <c r="D12" s="329" t="s">
        <v>36</v>
      </c>
      <c r="E12" s="329"/>
      <c r="F12" s="329"/>
      <c r="G12" s="329"/>
      <c r="H12" s="329"/>
      <c r="I12" s="329"/>
      <c r="J12" s="329"/>
      <c r="K12" s="329"/>
      <c r="L12" s="329"/>
      <c r="M12" s="147"/>
    </row>
    <row r="13" spans="1:14" s="263" customFormat="1" ht="12" customHeight="1" x14ac:dyDescent="0.3">
      <c r="A13" s="261"/>
      <c r="B13" s="160"/>
      <c r="C13" s="282"/>
      <c r="D13" s="340" t="s">
        <v>37</v>
      </c>
      <c r="E13" s="340"/>
      <c r="F13" s="340"/>
      <c r="G13" s="340"/>
      <c r="H13" s="340"/>
      <c r="I13" s="340"/>
      <c r="J13" s="340"/>
      <c r="K13" s="340"/>
      <c r="L13" s="340"/>
      <c r="M13" s="262"/>
    </row>
    <row r="14" spans="1:14" s="263" customFormat="1" ht="12" customHeight="1" x14ac:dyDescent="0.3">
      <c r="A14" s="261"/>
      <c r="B14" s="160"/>
      <c r="C14" s="282"/>
      <c r="D14" s="340" t="s">
        <v>38</v>
      </c>
      <c r="E14" s="340"/>
      <c r="F14" s="340"/>
      <c r="G14" s="340"/>
      <c r="H14" s="340"/>
      <c r="I14" s="340"/>
      <c r="J14" s="340"/>
      <c r="K14" s="340"/>
      <c r="L14" s="340"/>
      <c r="M14" s="262"/>
    </row>
    <row r="15" spans="1:14" s="263" customFormat="1" ht="12" customHeight="1" x14ac:dyDescent="0.3">
      <c r="A15" s="261"/>
      <c r="B15" s="160"/>
      <c r="C15" s="282"/>
      <c r="D15" s="340" t="s">
        <v>39</v>
      </c>
      <c r="E15" s="340"/>
      <c r="F15" s="340"/>
      <c r="G15" s="340"/>
      <c r="H15" s="340"/>
      <c r="I15" s="340"/>
      <c r="J15" s="340"/>
      <c r="K15" s="340"/>
      <c r="L15" s="340"/>
      <c r="M15" s="262"/>
    </row>
    <row r="16" spans="1:14" s="263" customFormat="1" ht="12" customHeight="1" x14ac:dyDescent="0.3">
      <c r="A16" s="261"/>
      <c r="B16" s="160"/>
      <c r="C16" s="282"/>
      <c r="D16" s="340" t="s">
        <v>40</v>
      </c>
      <c r="E16" s="340"/>
      <c r="F16" s="340"/>
      <c r="G16" s="340"/>
      <c r="H16" s="340"/>
      <c r="I16" s="340"/>
      <c r="J16" s="340"/>
      <c r="K16" s="340"/>
      <c r="L16" s="340"/>
      <c r="M16" s="262"/>
    </row>
    <row r="17" spans="1:20" s="263" customFormat="1" ht="12" customHeight="1" x14ac:dyDescent="0.3">
      <c r="A17" s="261"/>
      <c r="B17" s="160"/>
      <c r="C17" s="282"/>
      <c r="D17" s="340" t="s">
        <v>41</v>
      </c>
      <c r="E17" s="340"/>
      <c r="F17" s="340"/>
      <c r="G17" s="340"/>
      <c r="H17" s="340"/>
      <c r="I17" s="340"/>
      <c r="J17" s="340"/>
      <c r="K17" s="340"/>
      <c r="L17" s="340"/>
      <c r="M17" s="262"/>
    </row>
    <row r="18" spans="1:20" s="263" customFormat="1" ht="24" customHeight="1" x14ac:dyDescent="0.3">
      <c r="A18" s="261"/>
      <c r="B18" s="160"/>
      <c r="C18" s="282"/>
      <c r="D18" s="340" t="s">
        <v>42</v>
      </c>
      <c r="E18" s="340"/>
      <c r="F18" s="340"/>
      <c r="G18" s="340"/>
      <c r="H18" s="340"/>
      <c r="I18" s="340"/>
      <c r="J18" s="340"/>
      <c r="K18" s="340"/>
      <c r="L18" s="340"/>
      <c r="M18" s="262"/>
    </row>
    <row r="19" spans="1:20" ht="17.55" customHeight="1" x14ac:dyDescent="0.25">
      <c r="A19" s="55"/>
      <c r="B19" s="168"/>
      <c r="C19" s="285"/>
      <c r="D19" s="329" t="s">
        <v>43</v>
      </c>
      <c r="E19" s="329"/>
      <c r="F19" s="329"/>
      <c r="G19" s="329"/>
      <c r="H19" s="329"/>
      <c r="I19" s="329"/>
      <c r="J19" s="329"/>
      <c r="K19" s="329"/>
      <c r="L19" s="329"/>
      <c r="M19" s="147"/>
    </row>
    <row r="20" spans="1:20" s="40" customFormat="1" ht="12" customHeight="1" x14ac:dyDescent="0.3">
      <c r="A20" s="54"/>
      <c r="B20" s="144"/>
      <c r="C20" s="123"/>
      <c r="D20" s="340" t="s">
        <v>44</v>
      </c>
      <c r="E20" s="340"/>
      <c r="F20" s="340"/>
      <c r="G20" s="340"/>
      <c r="H20" s="340"/>
      <c r="I20" s="340"/>
      <c r="J20" s="340"/>
      <c r="K20" s="340"/>
      <c r="L20" s="340"/>
      <c r="M20" s="157"/>
    </row>
    <row r="21" spans="1:20" s="40" customFormat="1" ht="12" customHeight="1" x14ac:dyDescent="0.3">
      <c r="A21" s="54"/>
      <c r="B21" s="144"/>
      <c r="C21" s="123"/>
      <c r="D21" s="340" t="s">
        <v>45</v>
      </c>
      <c r="E21" s="340"/>
      <c r="F21" s="340"/>
      <c r="G21" s="340"/>
      <c r="H21" s="340"/>
      <c r="I21" s="340"/>
      <c r="J21" s="340"/>
      <c r="K21" s="340"/>
      <c r="L21" s="340"/>
      <c r="M21" s="157"/>
    </row>
    <row r="22" spans="1:20" s="40" customFormat="1" ht="12" customHeight="1" x14ac:dyDescent="0.3">
      <c r="A22" s="54"/>
      <c r="B22" s="144"/>
      <c r="C22" s="123"/>
      <c r="D22" s="340" t="s">
        <v>46</v>
      </c>
      <c r="E22" s="340"/>
      <c r="F22" s="340"/>
      <c r="G22" s="340"/>
      <c r="H22" s="340"/>
      <c r="I22" s="340"/>
      <c r="J22" s="340"/>
      <c r="K22" s="340"/>
      <c r="L22" s="340"/>
      <c r="M22" s="157"/>
    </row>
    <row r="23" spans="1:20" s="263" customFormat="1" ht="12" customHeight="1" x14ac:dyDescent="0.3">
      <c r="A23" s="261"/>
      <c r="B23" s="160"/>
      <c r="C23" s="288"/>
      <c r="D23" s="340" t="s">
        <v>47</v>
      </c>
      <c r="E23" s="340"/>
      <c r="F23" s="340"/>
      <c r="G23" s="340"/>
      <c r="H23" s="340"/>
      <c r="I23" s="340"/>
      <c r="J23" s="340"/>
      <c r="K23" s="340"/>
      <c r="L23" s="340"/>
      <c r="M23" s="262"/>
    </row>
    <row r="24" spans="1:20" s="40" customFormat="1" ht="3" customHeight="1" thickBot="1" x14ac:dyDescent="0.35">
      <c r="A24" s="54"/>
      <c r="B24" s="144"/>
      <c r="C24" s="123"/>
      <c r="D24" s="123"/>
      <c r="E24" s="123"/>
      <c r="F24" s="123"/>
      <c r="G24" s="123"/>
      <c r="H24" s="123"/>
      <c r="I24" s="123"/>
      <c r="J24" s="123"/>
      <c r="K24" s="123"/>
      <c r="L24" s="123"/>
      <c r="M24" s="157"/>
    </row>
    <row r="25" spans="1:20" ht="15" customHeight="1" thickBot="1" x14ac:dyDescent="0.35">
      <c r="A25" s="147"/>
      <c r="B25" s="78"/>
      <c r="C25" s="79"/>
      <c r="D25" s="194" t="s">
        <v>17</v>
      </c>
      <c r="E25" s="286"/>
      <c r="F25" s="80"/>
      <c r="G25" s="80"/>
      <c r="H25" s="80"/>
      <c r="I25" s="78"/>
      <c r="J25" s="78"/>
      <c r="K25" s="78"/>
      <c r="L25" s="194" t="s">
        <v>18</v>
      </c>
      <c r="M25" s="158"/>
      <c r="N25" s="106"/>
      <c r="O25" s="68"/>
      <c r="P25" s="68"/>
      <c r="Q25" s="68"/>
      <c r="R25" s="68"/>
      <c r="S25" s="68"/>
      <c r="T25" s="68"/>
    </row>
    <row r="26" spans="1:20" ht="3.6" customHeight="1" x14ac:dyDescent="0.25">
      <c r="A26" s="147"/>
      <c r="B26" s="169"/>
      <c r="C26" s="127"/>
      <c r="D26" s="128"/>
      <c r="E26" s="128"/>
      <c r="F26" s="129"/>
      <c r="G26" s="129"/>
      <c r="H26" s="129"/>
      <c r="I26" s="129"/>
      <c r="J26" s="130"/>
      <c r="K26" s="131"/>
      <c r="L26" s="132"/>
      <c r="M26" s="133"/>
      <c r="N26" s="78"/>
    </row>
    <row r="27" spans="1:20" s="40" customFormat="1" ht="18" customHeight="1" x14ac:dyDescent="0.3">
      <c r="A27" s="159"/>
      <c r="B27" s="144"/>
      <c r="C27" s="145"/>
      <c r="D27" s="145"/>
      <c r="E27" s="145"/>
      <c r="F27" s="145"/>
      <c r="G27" s="145"/>
      <c r="H27" s="145"/>
      <c r="I27" s="145"/>
      <c r="J27" s="145"/>
      <c r="K27" s="145"/>
      <c r="L27" s="144"/>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sheetData>
  <sheetProtection algorithmName="SHA-512" hashValue="zt88vfm2hDKKRMVhuegUANLx40epJTQtJuSQTiBydwFxSqzBNoqDdEa+VSPQMnmh9deoB7aqTFcbBn0R33uciA==" saltValue="0yiCHVd9SV/kYas5LVKV9g==" spinCount="100000" sheet="1" objects="1" scenarios="1"/>
  <mergeCells count="18">
    <mergeCell ref="D19:L19"/>
    <mergeCell ref="D20:L20"/>
    <mergeCell ref="D21:L21"/>
    <mergeCell ref="D22:L22"/>
    <mergeCell ref="D23:L23"/>
    <mergeCell ref="D15:L15"/>
    <mergeCell ref="D16:L16"/>
    <mergeCell ref="D17:L17"/>
    <mergeCell ref="D18:L18"/>
    <mergeCell ref="D13:L13"/>
    <mergeCell ref="D12:L12"/>
    <mergeCell ref="D14:L14"/>
    <mergeCell ref="I3:L3"/>
    <mergeCell ref="D7:L7"/>
    <mergeCell ref="D8:L8"/>
    <mergeCell ref="D9:L9"/>
    <mergeCell ref="D10:L10"/>
    <mergeCell ref="D11:L11"/>
  </mergeCells>
  <conditionalFormatting sqref="F4020:I1048576 F4:I4 F3:H3 F6:I6 F5:H5">
    <cfRule type="cellIs" dxfId="5848" priority="36" operator="equal">
      <formula>"Very High"</formula>
    </cfRule>
    <cfRule type="cellIs" dxfId="5847" priority="37" operator="equal">
      <formula>"High"</formula>
    </cfRule>
    <cfRule type="cellIs" dxfId="5846" priority="38" operator="equal">
      <formula>"Moderate"</formula>
    </cfRule>
    <cfRule type="cellIs" dxfId="5845" priority="39" operator="equal">
      <formula>"Low"</formula>
    </cfRule>
    <cfRule type="cellIs" dxfId="5844" priority="40" operator="equal">
      <formula>"Very Low"</formula>
    </cfRule>
  </conditionalFormatting>
  <conditionalFormatting sqref="J4020:J1048576">
    <cfRule type="cellIs" dxfId="5843" priority="31" operator="equal">
      <formula>"Very Low"</formula>
    </cfRule>
    <cfRule type="cellIs" dxfId="5842" priority="32" operator="equal">
      <formula>"Low"</formula>
    </cfRule>
    <cfRule type="cellIs" dxfId="5841" priority="33" operator="equal">
      <formula>"Moderate"</formula>
    </cfRule>
    <cfRule type="cellIs" dxfId="5840" priority="34" operator="equal">
      <formula>"Very High"</formula>
    </cfRule>
    <cfRule type="cellIs" dxfId="5839" priority="35" operator="equal">
      <formula>"High"</formula>
    </cfRule>
  </conditionalFormatting>
  <conditionalFormatting sqref="J4">
    <cfRule type="cellIs" dxfId="5838" priority="26" operator="equal">
      <formula>"Very Low"</formula>
    </cfRule>
    <cfRule type="cellIs" dxfId="5837" priority="27" operator="equal">
      <formula>"Low"</formula>
    </cfRule>
    <cfRule type="cellIs" dxfId="5836" priority="28" operator="equal">
      <formula>"Moderate"</formula>
    </cfRule>
    <cfRule type="cellIs" dxfId="5835" priority="29" operator="equal">
      <formula>"Very High"</formula>
    </cfRule>
    <cfRule type="cellIs" dxfId="5834" priority="30" operator="equal">
      <formula>"High"</formula>
    </cfRule>
  </conditionalFormatting>
  <conditionalFormatting sqref="D3:E3">
    <cfRule type="cellIs" dxfId="5833" priority="16" operator="equal">
      <formula>"Very Low"</formula>
    </cfRule>
    <cfRule type="cellIs" dxfId="5832" priority="17" operator="equal">
      <formula>"Low"</formula>
    </cfRule>
    <cfRule type="cellIs" dxfId="5831" priority="18" operator="equal">
      <formula>"Moderate"</formula>
    </cfRule>
    <cfRule type="cellIs" dxfId="5830" priority="19" operator="equal">
      <formula>"Very High"</formula>
    </cfRule>
    <cfRule type="cellIs" dxfId="5829" priority="20" operator="equal">
      <formula>"High"</formula>
    </cfRule>
  </conditionalFormatting>
  <conditionalFormatting sqref="J6">
    <cfRule type="cellIs" dxfId="5828" priority="21" operator="equal">
      <formula>"Very Low"</formula>
    </cfRule>
    <cfRule type="cellIs" dxfId="5827" priority="22" operator="equal">
      <formula>"Low"</formula>
    </cfRule>
    <cfRule type="cellIs" dxfId="5826" priority="23" operator="equal">
      <formula>"Moderate"</formula>
    </cfRule>
    <cfRule type="cellIs" dxfId="5825" priority="24" operator="equal">
      <formula>"Very High"</formula>
    </cfRule>
    <cfRule type="cellIs" dxfId="5824" priority="25" operator="equal">
      <formula>"High"</formula>
    </cfRule>
  </conditionalFormatting>
  <conditionalFormatting sqref="I3">
    <cfRule type="cellIs" dxfId="5823" priority="11" operator="equal">
      <formula>"Very Low"</formula>
    </cfRule>
    <cfRule type="cellIs" dxfId="5822" priority="12" operator="equal">
      <formula>"Low"</formula>
    </cfRule>
    <cfRule type="cellIs" dxfId="5821" priority="13" operator="equal">
      <formula>"Moderate"</formula>
    </cfRule>
    <cfRule type="cellIs" dxfId="5820" priority="14" operator="equal">
      <formula>"Very High"</formula>
    </cfRule>
    <cfRule type="cellIs" dxfId="5819" priority="15" operator="equal">
      <formula>"High"</formula>
    </cfRule>
  </conditionalFormatting>
  <conditionalFormatting sqref="F26:I26">
    <cfRule type="cellIs" dxfId="5818" priority="6" operator="equal">
      <formula>"Very High"</formula>
    </cfRule>
    <cfRule type="cellIs" dxfId="5817" priority="7" operator="equal">
      <formula>"High"</formula>
    </cfRule>
    <cfRule type="cellIs" dxfId="5816" priority="8" operator="equal">
      <formula>"Moderate"</formula>
    </cfRule>
    <cfRule type="cellIs" dxfId="5815" priority="9" operator="equal">
      <formula>"Low"</formula>
    </cfRule>
    <cfRule type="cellIs" dxfId="5814" priority="10" operator="equal">
      <formula>"Very Low"</formula>
    </cfRule>
  </conditionalFormatting>
  <conditionalFormatting sqref="J26">
    <cfRule type="cellIs" dxfId="5813" priority="1" operator="equal">
      <formula>"Very Low"</formula>
    </cfRule>
    <cfRule type="cellIs" dxfId="5812" priority="2" operator="equal">
      <formula>"Low"</formula>
    </cfRule>
    <cfRule type="cellIs" dxfId="5811" priority="3" operator="equal">
      <formula>"Moderate"</formula>
    </cfRule>
    <cfRule type="cellIs" dxfId="5810" priority="4" operator="equal">
      <formula>"Very High"</formula>
    </cfRule>
    <cfRule type="cellIs" dxfId="5809" priority="5" operator="equal">
      <formula>"High"</formula>
    </cfRule>
  </conditionalFormatting>
  <dataValidations disablePrompts="1" count="1">
    <dataValidation allowBlank="1" showErrorMessage="1" prompt="_x000a_" sqref="D9 B27:C27 B9:C24" xr:uid="{52B3AF5E-37BA-4255-89DA-9F4B677EB06B}"/>
  </dataValidations>
  <hyperlinks>
    <hyperlink ref="D25" location="'Overview 1'!A1" display="&lt;&lt;  Back" xr:uid="{BA3A0C2D-1BA7-411A-BF72-842535C17006}"/>
    <hyperlink ref="L25" location="'Tool Outline'!A1" display="Continue  &gt;&gt;" xr:uid="{E2589633-5025-4F71-8A6B-B3E66E9DC209}"/>
  </hyperlinks>
  <pageMargins left="0.25" right="0.25" top="0.75" bottom="0.75" header="0.3" footer="0.3"/>
  <pageSetup paperSize="9" scale="87" fitToHeight="0" orientation="landscape" r:id="rId1"/>
  <headerFooter>
    <oddFooter>&amp;R&amp;"Arial,Regular"&amp;K000000&amp;P</oddFooter>
    <firstFooter xml:space="preserve">&amp;L&amp;G&amp;"Arial,Regular"&amp;K000000 Copyright CPA Australia Ltd&amp;R&amp;"Arial,Regular"&amp;K000000&amp;P
</firstFoot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89C909C-E663-4461-9FB9-D30D71ACA222}">
          <x14:formula1>
            <xm:f>List!$F$4:$F$9</xm:f>
          </x14:formula1>
          <xm:sqref>F4020:I1048576</xm:sqref>
        </x14:dataValidation>
        <x14:dataValidation type="list" allowBlank="1" showInputMessage="1" showErrorMessage="1" xr:uid="{3AF3C2D0-F8E1-4AB1-B485-740F74B55524}">
          <x14:formula1>
            <xm:f>List!$G$4:$G$9</xm:f>
          </x14:formula1>
          <xm:sqref>J4020:J1048576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E5DA5-ABED-40B1-88F2-87D3452E8295}">
  <sheetPr>
    <tabColor rgb="FF00234B"/>
    <pageSetUpPr fitToPage="1"/>
  </sheetPr>
  <dimension ref="A1:T4006"/>
  <sheetViews>
    <sheetView showGridLines="0" showRowColHeaders="0" showRuler="0" zoomScaleNormal="100" workbookViewId="0">
      <selection activeCell="D19" sqref="D19"/>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6384" width="8.77734375" style="38"/>
  </cols>
  <sheetData>
    <row r="1" spans="1:14" ht="5.0999999999999996" customHeight="1" x14ac:dyDescent="0.25">
      <c r="A1" s="165"/>
    </row>
    <row r="2" spans="1:14" ht="3.6" customHeight="1" x14ac:dyDescent="0.25">
      <c r="A2" s="147"/>
      <c r="B2" s="83"/>
      <c r="C2" s="83"/>
      <c r="D2" s="83"/>
      <c r="E2" s="83"/>
      <c r="F2" s="83"/>
      <c r="G2" s="83"/>
      <c r="H2" s="83"/>
      <c r="I2" s="83"/>
      <c r="J2" s="83"/>
      <c r="K2" s="83"/>
      <c r="L2" s="83"/>
      <c r="M2" s="86"/>
      <c r="N2" s="78"/>
    </row>
    <row r="3" spans="1:14" s="39" customFormat="1" ht="20.55" customHeight="1" x14ac:dyDescent="0.3">
      <c r="A3" s="170"/>
      <c r="B3" s="166"/>
      <c r="C3" s="88"/>
      <c r="D3" s="89" t="s">
        <v>19</v>
      </c>
      <c r="E3" s="89"/>
      <c r="F3" s="90"/>
      <c r="G3" s="90"/>
      <c r="H3" s="90"/>
      <c r="I3" s="328" t="s">
        <v>2</v>
      </c>
      <c r="J3" s="328"/>
      <c r="K3" s="328"/>
      <c r="L3" s="328"/>
      <c r="M3" s="91"/>
      <c r="N3" s="92"/>
    </row>
    <row r="4" spans="1:14" ht="2.1" customHeight="1" x14ac:dyDescent="0.25">
      <c r="A4" s="147"/>
      <c r="B4" s="75"/>
      <c r="C4" s="76"/>
      <c r="D4" s="75"/>
      <c r="E4" s="75"/>
      <c r="F4" s="77"/>
      <c r="G4" s="77"/>
      <c r="H4" s="77"/>
      <c r="I4" s="77"/>
      <c r="J4" s="94"/>
      <c r="K4" s="95"/>
      <c r="L4" s="96"/>
      <c r="M4" s="97"/>
      <c r="N4" s="78"/>
    </row>
    <row r="5" spans="1:14" s="40" customFormat="1" ht="20.55" customHeight="1" x14ac:dyDescent="0.3">
      <c r="A5" s="157"/>
      <c r="B5" s="167"/>
      <c r="C5" s="284"/>
      <c r="D5" s="100" t="s">
        <v>48</v>
      </c>
      <c r="E5" s="101"/>
      <c r="F5" s="102"/>
      <c r="G5" s="102"/>
      <c r="H5" s="102"/>
      <c r="I5" s="100"/>
      <c r="J5" s="100"/>
      <c r="K5" s="103"/>
      <c r="L5" s="104"/>
      <c r="M5" s="105"/>
      <c r="N5" s="106"/>
    </row>
    <row r="6" spans="1:14" ht="2.1" customHeight="1" x14ac:dyDescent="0.25">
      <c r="A6" s="147"/>
      <c r="B6" s="75"/>
      <c r="C6" s="107"/>
      <c r="D6" s="108"/>
      <c r="E6" s="108"/>
      <c r="F6" s="109"/>
      <c r="G6" s="109"/>
      <c r="H6" s="109"/>
      <c r="I6" s="109"/>
      <c r="J6" s="110"/>
      <c r="K6" s="111"/>
      <c r="L6" s="78"/>
      <c r="M6" s="112"/>
      <c r="N6" s="78"/>
    </row>
    <row r="7" spans="1:14" ht="18" customHeight="1" x14ac:dyDescent="0.25">
      <c r="A7" s="55"/>
      <c r="B7" s="168"/>
      <c r="C7" s="285"/>
      <c r="D7" s="329" t="s">
        <v>49</v>
      </c>
      <c r="E7" s="329"/>
      <c r="F7" s="329"/>
      <c r="G7" s="329"/>
      <c r="H7" s="329"/>
      <c r="I7" s="329"/>
      <c r="J7" s="329"/>
      <c r="K7" s="329"/>
      <c r="L7" s="329"/>
      <c r="M7" s="147"/>
    </row>
    <row r="8" spans="1:14" ht="41.1" customHeight="1" x14ac:dyDescent="0.25">
      <c r="A8" s="55"/>
      <c r="B8" s="160"/>
      <c r="C8" s="280"/>
      <c r="D8" s="341" t="s">
        <v>50</v>
      </c>
      <c r="E8" s="341"/>
      <c r="F8" s="341"/>
      <c r="G8" s="341"/>
      <c r="H8" s="341"/>
      <c r="I8" s="341"/>
      <c r="J8" s="341"/>
      <c r="K8" s="341"/>
      <c r="L8" s="341"/>
      <c r="M8" s="147"/>
    </row>
    <row r="9" spans="1:14" ht="14.1" customHeight="1" x14ac:dyDescent="0.25">
      <c r="A9" s="55"/>
      <c r="B9" s="160"/>
      <c r="C9" s="289"/>
      <c r="D9" s="341" t="s">
        <v>51</v>
      </c>
      <c r="E9" s="341"/>
      <c r="F9" s="341"/>
      <c r="G9" s="341"/>
      <c r="H9" s="341"/>
      <c r="I9" s="341"/>
      <c r="J9" s="341"/>
      <c r="K9" s="341"/>
      <c r="L9" s="341"/>
      <c r="M9" s="147"/>
    </row>
    <row r="10" spans="1:14" ht="14.1" customHeight="1" x14ac:dyDescent="0.25">
      <c r="A10" s="55"/>
      <c r="B10" s="160"/>
      <c r="C10" s="290"/>
      <c r="D10" s="340" t="s">
        <v>52</v>
      </c>
      <c r="E10" s="340"/>
      <c r="F10" s="340"/>
      <c r="G10" s="340"/>
      <c r="H10" s="340"/>
      <c r="I10" s="340"/>
      <c r="J10" s="340"/>
      <c r="K10" s="340"/>
      <c r="L10" s="340"/>
      <c r="M10" s="147"/>
    </row>
    <row r="11" spans="1:14" ht="14.1" customHeight="1" x14ac:dyDescent="0.25">
      <c r="A11" s="55"/>
      <c r="B11" s="160"/>
      <c r="C11" s="290"/>
      <c r="D11" s="340" t="s">
        <v>53</v>
      </c>
      <c r="E11" s="340"/>
      <c r="F11" s="340"/>
      <c r="G11" s="340"/>
      <c r="H11" s="340"/>
      <c r="I11" s="340"/>
      <c r="J11" s="340"/>
      <c r="K11" s="340"/>
      <c r="L11" s="340"/>
      <c r="M11" s="147"/>
    </row>
    <row r="12" spans="1:14" ht="14.1" customHeight="1" x14ac:dyDescent="0.25">
      <c r="A12" s="55"/>
      <c r="B12" s="160"/>
      <c r="C12" s="282"/>
      <c r="D12" s="340" t="s">
        <v>54</v>
      </c>
      <c r="E12" s="340"/>
      <c r="F12" s="340"/>
      <c r="G12" s="340"/>
      <c r="H12" s="340"/>
      <c r="I12" s="340"/>
      <c r="J12" s="340"/>
      <c r="K12" s="340"/>
      <c r="L12" s="340"/>
      <c r="M12" s="147"/>
    </row>
    <row r="13" spans="1:14" ht="14.1" customHeight="1" x14ac:dyDescent="0.25">
      <c r="A13" s="55"/>
      <c r="B13" s="160"/>
      <c r="C13" s="290"/>
      <c r="D13" s="340" t="s">
        <v>55</v>
      </c>
      <c r="E13" s="340"/>
      <c r="F13" s="340"/>
      <c r="G13" s="340"/>
      <c r="H13" s="340"/>
      <c r="I13" s="340"/>
      <c r="J13" s="340"/>
      <c r="K13" s="340"/>
      <c r="L13" s="340"/>
      <c r="M13" s="147"/>
    </row>
    <row r="14" spans="1:14" ht="14.1" customHeight="1" x14ac:dyDescent="0.25">
      <c r="A14" s="55"/>
      <c r="B14" s="160"/>
      <c r="C14" s="290"/>
      <c r="D14" s="340" t="s">
        <v>56</v>
      </c>
      <c r="E14" s="340"/>
      <c r="F14" s="340"/>
      <c r="G14" s="340"/>
      <c r="H14" s="340"/>
      <c r="I14" s="340"/>
      <c r="J14" s="340"/>
      <c r="K14" s="340"/>
      <c r="L14" s="340"/>
      <c r="M14" s="147"/>
    </row>
    <row r="15" spans="1:14" ht="14.1" customHeight="1" x14ac:dyDescent="0.25">
      <c r="A15" s="55"/>
      <c r="B15" s="160"/>
      <c r="C15" s="290"/>
      <c r="D15" s="340" t="s">
        <v>57</v>
      </c>
      <c r="E15" s="340"/>
      <c r="F15" s="340"/>
      <c r="G15" s="340"/>
      <c r="H15" s="340"/>
      <c r="I15" s="340"/>
      <c r="J15" s="340"/>
      <c r="K15" s="340"/>
      <c r="L15" s="340"/>
      <c r="M15" s="147"/>
    </row>
    <row r="16" spans="1:14" ht="37.5" customHeight="1" x14ac:dyDescent="0.25">
      <c r="A16" s="55"/>
      <c r="B16" s="160"/>
      <c r="C16" s="290"/>
      <c r="D16" s="340" t="s">
        <v>408</v>
      </c>
      <c r="E16" s="340"/>
      <c r="F16" s="340"/>
      <c r="G16" s="340"/>
      <c r="H16" s="340"/>
      <c r="I16" s="340"/>
      <c r="J16" s="340"/>
      <c r="K16" s="340"/>
      <c r="L16" s="340"/>
      <c r="M16" s="147"/>
    </row>
    <row r="17" spans="1:20" ht="14.55" customHeight="1" x14ac:dyDescent="0.25">
      <c r="A17" s="55"/>
      <c r="B17" s="160"/>
      <c r="C17" s="290"/>
      <c r="D17" s="361" t="s">
        <v>58</v>
      </c>
      <c r="E17" s="361"/>
      <c r="F17" s="361"/>
      <c r="G17" s="361"/>
      <c r="H17" s="361"/>
      <c r="I17" s="361"/>
      <c r="J17" s="361"/>
      <c r="K17" s="361"/>
      <c r="L17" s="361"/>
      <c r="M17" s="147"/>
    </row>
    <row r="18" spans="1:20" s="40" customFormat="1" ht="26.1" customHeight="1" thickBot="1" x14ac:dyDescent="0.35">
      <c r="A18" s="54"/>
      <c r="B18" s="144"/>
      <c r="C18" s="123"/>
      <c r="D18" s="123"/>
      <c r="E18" s="123"/>
      <c r="F18" s="123"/>
      <c r="G18" s="123"/>
      <c r="H18" s="123"/>
      <c r="I18" s="123"/>
      <c r="J18" s="123"/>
      <c r="K18" s="123"/>
      <c r="L18" s="123"/>
      <c r="M18" s="157"/>
    </row>
    <row r="19" spans="1:20" ht="15" customHeight="1" thickBot="1" x14ac:dyDescent="0.3">
      <c r="A19" s="147"/>
      <c r="B19" s="78"/>
      <c r="C19" s="79"/>
      <c r="D19" s="194" t="s">
        <v>17</v>
      </c>
      <c r="E19" s="80"/>
      <c r="F19" s="80"/>
      <c r="G19" s="80"/>
      <c r="H19" s="80"/>
      <c r="I19" s="78"/>
      <c r="J19" s="78"/>
      <c r="K19" s="78"/>
      <c r="L19" s="194" t="s">
        <v>18</v>
      </c>
      <c r="M19" s="158"/>
      <c r="N19" s="106"/>
      <c r="O19" s="68"/>
      <c r="P19" s="68"/>
      <c r="Q19" s="68"/>
      <c r="R19" s="68"/>
      <c r="S19" s="68"/>
      <c r="T19" s="68"/>
    </row>
    <row r="20" spans="1:20" ht="3.6" customHeight="1" x14ac:dyDescent="0.25">
      <c r="A20" s="147"/>
      <c r="B20" s="169"/>
      <c r="C20" s="127"/>
      <c r="D20" s="128"/>
      <c r="E20" s="128"/>
      <c r="F20" s="129"/>
      <c r="G20" s="129"/>
      <c r="H20" s="129"/>
      <c r="I20" s="129"/>
      <c r="J20" s="130"/>
      <c r="K20" s="131"/>
      <c r="L20" s="132"/>
      <c r="M20" s="133"/>
      <c r="N20" s="78"/>
    </row>
    <row r="21" spans="1:20" s="40" customFormat="1" ht="18" customHeight="1" x14ac:dyDescent="0.3">
      <c r="A21" s="159"/>
      <c r="B21" s="144"/>
      <c r="C21" s="145"/>
      <c r="D21" s="145"/>
      <c r="E21" s="145"/>
      <c r="F21" s="145"/>
      <c r="G21" s="145"/>
      <c r="H21" s="145"/>
      <c r="I21" s="145"/>
      <c r="J21" s="145"/>
      <c r="K21" s="145"/>
      <c r="L21" s="144"/>
    </row>
    <row r="22" spans="1:20" x14ac:dyDescent="0.25">
      <c r="F22" s="38"/>
      <c r="G22" s="38"/>
      <c r="H22" s="38"/>
      <c r="I22" s="38"/>
      <c r="J22" s="38"/>
      <c r="K22" s="38"/>
    </row>
    <row r="23" spans="1:20" x14ac:dyDescent="0.25">
      <c r="F23" s="38"/>
      <c r="G23" s="38"/>
      <c r="H23" s="38"/>
      <c r="I23" s="38"/>
      <c r="J23" s="38"/>
      <c r="K23" s="38"/>
    </row>
    <row r="24" spans="1:20" x14ac:dyDescent="0.25">
      <c r="F24" s="38"/>
      <c r="G24" s="38"/>
      <c r="H24" s="38"/>
      <c r="I24" s="38"/>
      <c r="J24" s="38"/>
      <c r="K24" s="38"/>
    </row>
    <row r="25" spans="1:20" x14ac:dyDescent="0.25">
      <c r="F25" s="38"/>
      <c r="G25" s="38"/>
      <c r="H25" s="38"/>
      <c r="I25" s="38"/>
      <c r="J25" s="38"/>
      <c r="K25" s="3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sheetData>
  <sheetProtection algorithmName="SHA-512" hashValue="VNAB6N+BrvvEEBG0BC5NnzTf4ulmrzPl8Gz8h521udSaYuoLXOuaR/LlBWcxEMYAmsyJHfD6wlnjRQASJN7sXg==" saltValue="ruVn8XBTHVeFKegNva5zpQ==" spinCount="100000" sheet="1" objects="1" scenarios="1"/>
  <mergeCells count="12">
    <mergeCell ref="I3:L3"/>
    <mergeCell ref="D7:L7"/>
    <mergeCell ref="D17:L17"/>
    <mergeCell ref="D14:L14"/>
    <mergeCell ref="D15:L15"/>
    <mergeCell ref="D16:L16"/>
    <mergeCell ref="D8:L8"/>
    <mergeCell ref="D9:L9"/>
    <mergeCell ref="D10:L10"/>
    <mergeCell ref="D11:L11"/>
    <mergeCell ref="D12:L12"/>
    <mergeCell ref="D13:L13"/>
  </mergeCells>
  <conditionalFormatting sqref="F4007:I1048576">
    <cfRule type="cellIs" dxfId="5808" priority="176" operator="equal">
      <formula>"Very High"</formula>
    </cfRule>
    <cfRule type="cellIs" dxfId="5807" priority="177" operator="equal">
      <formula>"High"</formula>
    </cfRule>
    <cfRule type="cellIs" dxfId="5806" priority="178" operator="equal">
      <formula>"Moderate"</formula>
    </cfRule>
    <cfRule type="cellIs" dxfId="5805" priority="179" operator="equal">
      <formula>"Low"</formula>
    </cfRule>
    <cfRule type="cellIs" dxfId="5804" priority="180" operator="equal">
      <formula>"Very Low"</formula>
    </cfRule>
  </conditionalFormatting>
  <conditionalFormatting sqref="J4007:J1048576">
    <cfRule type="cellIs" dxfId="5803" priority="171" operator="equal">
      <formula>"Very Low"</formula>
    </cfRule>
    <cfRule type="cellIs" dxfId="5802" priority="172" operator="equal">
      <formula>"Low"</formula>
    </cfRule>
    <cfRule type="cellIs" dxfId="5801" priority="173" operator="equal">
      <formula>"Moderate"</formula>
    </cfRule>
    <cfRule type="cellIs" dxfId="5800" priority="174" operator="equal">
      <formula>"Very High"</formula>
    </cfRule>
    <cfRule type="cellIs" dxfId="5799" priority="175" operator="equal">
      <formula>"High"</formula>
    </cfRule>
  </conditionalFormatting>
  <conditionalFormatting sqref="D3:E3">
    <cfRule type="cellIs" dxfId="5798" priority="121" operator="equal">
      <formula>"Very Low"</formula>
    </cfRule>
    <cfRule type="cellIs" dxfId="5797" priority="122" operator="equal">
      <formula>"Low"</formula>
    </cfRule>
    <cfRule type="cellIs" dxfId="5796" priority="123" operator="equal">
      <formula>"Moderate"</formula>
    </cfRule>
    <cfRule type="cellIs" dxfId="5795" priority="124" operator="equal">
      <formula>"Very High"</formula>
    </cfRule>
    <cfRule type="cellIs" dxfId="5794" priority="125" operator="equal">
      <formula>"High"</formula>
    </cfRule>
  </conditionalFormatting>
  <conditionalFormatting sqref="J6">
    <cfRule type="cellIs" dxfId="5793" priority="126" operator="equal">
      <formula>"Very Low"</formula>
    </cfRule>
    <cfRule type="cellIs" dxfId="5792" priority="127" operator="equal">
      <formula>"Low"</formula>
    </cfRule>
    <cfRule type="cellIs" dxfId="5791" priority="128" operator="equal">
      <formula>"Moderate"</formula>
    </cfRule>
    <cfRule type="cellIs" dxfId="5790" priority="129" operator="equal">
      <formula>"Very High"</formula>
    </cfRule>
    <cfRule type="cellIs" dxfId="5789" priority="130" operator="equal">
      <formula>"High"</formula>
    </cfRule>
  </conditionalFormatting>
  <conditionalFormatting sqref="I3">
    <cfRule type="cellIs" dxfId="5788" priority="116" operator="equal">
      <formula>"Very Low"</formula>
    </cfRule>
    <cfRule type="cellIs" dxfId="5787" priority="117" operator="equal">
      <formula>"Low"</formula>
    </cfRule>
    <cfRule type="cellIs" dxfId="5786" priority="118" operator="equal">
      <formula>"Moderate"</formula>
    </cfRule>
    <cfRule type="cellIs" dxfId="5785" priority="119" operator="equal">
      <formula>"Very High"</formula>
    </cfRule>
    <cfRule type="cellIs" dxfId="5784" priority="120" operator="equal">
      <formula>"High"</formula>
    </cfRule>
  </conditionalFormatting>
  <conditionalFormatting sqref="J20">
    <cfRule type="cellIs" dxfId="5783" priority="106" operator="equal">
      <formula>"Very Low"</formula>
    </cfRule>
    <cfRule type="cellIs" dxfId="5782" priority="107" operator="equal">
      <formula>"Low"</formula>
    </cfRule>
    <cfRule type="cellIs" dxfId="5781" priority="108" operator="equal">
      <formula>"Moderate"</formula>
    </cfRule>
    <cfRule type="cellIs" dxfId="5780" priority="109" operator="equal">
      <formula>"Very High"</formula>
    </cfRule>
    <cfRule type="cellIs" dxfId="5779" priority="110" operator="equal">
      <formula>"High"</formula>
    </cfRule>
  </conditionalFormatting>
  <conditionalFormatting sqref="F20:I20">
    <cfRule type="cellIs" dxfId="5778" priority="111" operator="equal">
      <formula>"Very High"</formula>
    </cfRule>
    <cfRule type="cellIs" dxfId="5777" priority="112" operator="equal">
      <formula>"High"</formula>
    </cfRule>
    <cfRule type="cellIs" dxfId="5776" priority="113" operator="equal">
      <formula>"Moderate"</formula>
    </cfRule>
    <cfRule type="cellIs" dxfId="5775" priority="114" operator="equal">
      <formula>"Low"</formula>
    </cfRule>
    <cfRule type="cellIs" dxfId="5774" priority="115" operator="equal">
      <formula>"Very Low"</formula>
    </cfRule>
  </conditionalFormatting>
  <conditionalFormatting sqref="F4:I4 F3:H3 F6:I6 F5:H5">
    <cfRule type="cellIs" dxfId="5773" priority="136" operator="equal">
      <formula>"Very High"</formula>
    </cfRule>
    <cfRule type="cellIs" dxfId="5772" priority="137" operator="equal">
      <formula>"High"</formula>
    </cfRule>
    <cfRule type="cellIs" dxfId="5771" priority="138" operator="equal">
      <formula>"Moderate"</formula>
    </cfRule>
    <cfRule type="cellIs" dxfId="5770" priority="139" operator="equal">
      <formula>"Low"</formula>
    </cfRule>
    <cfRule type="cellIs" dxfId="5769" priority="140" operator="equal">
      <formula>"Very Low"</formula>
    </cfRule>
  </conditionalFormatting>
  <conditionalFormatting sqref="J4">
    <cfRule type="cellIs" dxfId="5768" priority="131" operator="equal">
      <formula>"Very Low"</formula>
    </cfRule>
    <cfRule type="cellIs" dxfId="5767" priority="132" operator="equal">
      <formula>"Low"</formula>
    </cfRule>
    <cfRule type="cellIs" dxfId="5766" priority="133" operator="equal">
      <formula>"Moderate"</formula>
    </cfRule>
    <cfRule type="cellIs" dxfId="5765" priority="134" operator="equal">
      <formula>"Very High"</formula>
    </cfRule>
    <cfRule type="cellIs" dxfId="5764" priority="135" operator="equal">
      <formula>"High"</formula>
    </cfRule>
  </conditionalFormatting>
  <dataValidations disablePrompts="1" count="1">
    <dataValidation allowBlank="1" showErrorMessage="1" prompt="_x000a_" sqref="D8 B21:C21 D16 B8:C18" xr:uid="{8B005CEC-F657-42D1-A5CE-DBD3C6070FD7}"/>
  </dataValidations>
  <hyperlinks>
    <hyperlink ref="D19:E19" location="'3. Overview'!A1" display="Continue…" xr:uid="{939349C7-4FDD-48C1-8BD0-B9B8228BFB25}"/>
    <hyperlink ref="D19" location="'Overview 2'!A1" display="&lt;&lt;  Back" xr:uid="{82C24D2F-8C2F-4345-9B42-147729693F27}"/>
    <hyperlink ref="L19" location="'Risk Matrix'!A1" display="Continue  &gt;&gt;" xr:uid="{1636BEBE-A397-4671-992F-F9B592929038}"/>
  </hyperlinks>
  <pageMargins left="0.25" right="0.25" top="0.75" bottom="0.75" header="0.3" footer="0.3"/>
  <pageSetup paperSize="9" scale="87" fitToHeight="0" orientation="landscape" r:id="rId1"/>
  <headerFooter>
    <oddFooter>&amp;R&amp;"Arial,Regular"&amp;K000000&amp;P</oddFooter>
    <firstFooter xml:space="preserve">&amp;L&amp;G&amp;"Arial,Regular"&amp;K000000 Copyright CPA Australia Ltd&amp;R&amp;"Arial,Regular"&amp;K000000&amp;P
</firstFoot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2995D5B7-3B92-43EF-88A2-B283B9E2747D}">
          <x14:formula1>
            <xm:f>List!$F$4:$F$9</xm:f>
          </x14:formula1>
          <xm:sqref>F4007:I1048576</xm:sqref>
        </x14:dataValidation>
        <x14:dataValidation type="list" allowBlank="1" showInputMessage="1" showErrorMessage="1" xr:uid="{4994402F-B60C-4EF1-ADAD-DD83C8552727}">
          <x14:formula1>
            <xm:f>List!$G$4:$G$9</xm:f>
          </x14:formula1>
          <xm:sqref>J4007:J1048576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E0944-3AC7-4CBD-9524-441BEFE10B1B}">
  <sheetPr>
    <tabColor rgb="FF00234B"/>
    <pageSetUpPr fitToPage="1"/>
  </sheetPr>
  <dimension ref="A1:T4002"/>
  <sheetViews>
    <sheetView showGridLines="0" showRowColHeaders="0" showRuler="0" zoomScaleNormal="100" workbookViewId="0">
      <selection activeCell="D23" sqref="D23"/>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4" width="8.77734375" style="38"/>
    <col min="15" max="19" width="7.5546875" style="211" customWidth="1"/>
    <col min="20" max="16384" width="8.77734375" style="38"/>
  </cols>
  <sheetData>
    <row r="1" spans="1:19" ht="5.0999999999999996" customHeight="1" x14ac:dyDescent="0.25"/>
    <row r="2" spans="1:19" ht="3.6" customHeight="1" x14ac:dyDescent="0.25">
      <c r="A2" s="147"/>
      <c r="B2" s="83"/>
      <c r="C2" s="83"/>
      <c r="D2" s="83"/>
      <c r="E2" s="83"/>
      <c r="F2" s="83"/>
      <c r="G2" s="83"/>
      <c r="H2" s="83"/>
      <c r="I2" s="83"/>
      <c r="J2" s="83"/>
      <c r="K2" s="83"/>
      <c r="L2" s="83"/>
      <c r="M2" s="86"/>
      <c r="N2" s="78"/>
    </row>
    <row r="3" spans="1:19" s="39" customFormat="1" ht="20.55" customHeight="1" x14ac:dyDescent="0.3">
      <c r="A3" s="170"/>
      <c r="B3" s="166"/>
      <c r="C3" s="88"/>
      <c r="D3" s="89" t="s">
        <v>19</v>
      </c>
      <c r="E3" s="89"/>
      <c r="F3" s="90"/>
      <c r="G3" s="90"/>
      <c r="H3" s="90"/>
      <c r="I3" s="328" t="s">
        <v>2</v>
      </c>
      <c r="J3" s="328"/>
      <c r="K3" s="328"/>
      <c r="L3" s="328"/>
      <c r="M3" s="91"/>
      <c r="N3" s="92"/>
      <c r="O3" s="212"/>
      <c r="P3" s="212"/>
      <c r="Q3" s="212"/>
      <c r="R3" s="212"/>
      <c r="S3" s="212"/>
    </row>
    <row r="4" spans="1:19" ht="2.1" customHeight="1" x14ac:dyDescent="0.25">
      <c r="A4" s="147"/>
      <c r="B4" s="75"/>
      <c r="C4" s="76"/>
      <c r="D4" s="75"/>
      <c r="E4" s="75"/>
      <c r="F4" s="77"/>
      <c r="G4" s="77"/>
      <c r="H4" s="77"/>
      <c r="I4" s="77"/>
      <c r="J4" s="94"/>
      <c r="K4" s="95"/>
      <c r="L4" s="96"/>
      <c r="M4" s="97"/>
      <c r="N4" s="78"/>
    </row>
    <row r="5" spans="1:19" s="40" customFormat="1" ht="20.55" customHeight="1" x14ac:dyDescent="0.3">
      <c r="A5" s="157"/>
      <c r="B5" s="167"/>
      <c r="C5" s="284"/>
      <c r="D5" s="100" t="s">
        <v>59</v>
      </c>
      <c r="E5" s="101"/>
      <c r="F5" s="102"/>
      <c r="G5" s="102"/>
      <c r="H5" s="102"/>
      <c r="I5" s="100"/>
      <c r="J5" s="100"/>
      <c r="K5" s="103"/>
      <c r="L5" s="104"/>
      <c r="M5" s="105"/>
      <c r="N5" s="106"/>
      <c r="O5" s="213"/>
      <c r="P5" s="213"/>
      <c r="Q5" s="213"/>
      <c r="R5" s="213"/>
      <c r="S5" s="213"/>
    </row>
    <row r="6" spans="1:19" ht="2.1" customHeight="1" x14ac:dyDescent="0.25">
      <c r="A6" s="147"/>
      <c r="B6" s="75"/>
      <c r="C6" s="107"/>
      <c r="D6" s="108"/>
      <c r="E6" s="108"/>
      <c r="F6" s="109"/>
      <c r="G6" s="109"/>
      <c r="H6" s="109"/>
      <c r="I6" s="109"/>
      <c r="J6" s="110"/>
      <c r="K6" s="111"/>
      <c r="L6" s="78"/>
      <c r="M6" s="112"/>
      <c r="N6" s="78"/>
    </row>
    <row r="7" spans="1:19" ht="18" customHeight="1" x14ac:dyDescent="0.25">
      <c r="A7" s="55"/>
      <c r="B7" s="168"/>
      <c r="C7" s="285"/>
      <c r="D7" s="329" t="s">
        <v>60</v>
      </c>
      <c r="E7" s="329"/>
      <c r="F7" s="329"/>
      <c r="G7" s="329"/>
      <c r="H7" s="329"/>
      <c r="I7" s="329"/>
      <c r="J7" s="329"/>
      <c r="K7" s="329"/>
      <c r="L7" s="329"/>
      <c r="M7" s="147"/>
    </row>
    <row r="8" spans="1:19" ht="14.55" customHeight="1" x14ac:dyDescent="0.25">
      <c r="A8" s="55"/>
      <c r="B8" s="160"/>
      <c r="C8" s="280"/>
      <c r="D8" s="341" t="s">
        <v>61</v>
      </c>
      <c r="E8" s="341"/>
      <c r="F8" s="341"/>
      <c r="G8" s="341"/>
      <c r="H8" s="341"/>
      <c r="I8" s="341"/>
      <c r="J8" s="341"/>
      <c r="K8" s="341"/>
      <c r="L8" s="341"/>
      <c r="M8" s="147"/>
    </row>
    <row r="9" spans="1:19" ht="14.55" customHeight="1" x14ac:dyDescent="0.25">
      <c r="A9" s="55"/>
      <c r="B9" s="160"/>
      <c r="C9" s="280"/>
      <c r="D9" s="341" t="s">
        <v>62</v>
      </c>
      <c r="E9" s="341"/>
      <c r="F9" s="362"/>
      <c r="G9" s="362"/>
      <c r="H9" s="362"/>
      <c r="I9" s="289"/>
      <c r="J9" s="289"/>
      <c r="K9" s="289"/>
      <c r="L9" s="289"/>
      <c r="M9" s="147"/>
    </row>
    <row r="10" spans="1:19" ht="14.55" customHeight="1" x14ac:dyDescent="0.25">
      <c r="A10" s="55"/>
      <c r="B10" s="160"/>
      <c r="C10" s="280"/>
      <c r="D10" s="123" t="s">
        <v>63</v>
      </c>
      <c r="E10" s="282"/>
      <c r="F10" s="291"/>
      <c r="G10" s="291"/>
      <c r="H10" s="291"/>
      <c r="I10" s="289"/>
      <c r="J10" s="289"/>
      <c r="K10" s="289"/>
      <c r="L10" s="289"/>
      <c r="M10" s="147"/>
    </row>
    <row r="11" spans="1:19" ht="14.55" customHeight="1" x14ac:dyDescent="0.25">
      <c r="A11" s="55"/>
      <c r="B11" s="160"/>
      <c r="C11" s="280"/>
      <c r="D11" s="282"/>
      <c r="E11" s="282"/>
      <c r="F11" s="291"/>
      <c r="G11" s="291"/>
      <c r="H11" s="291"/>
      <c r="I11" s="289"/>
      <c r="J11" s="289"/>
      <c r="K11" s="289"/>
      <c r="L11" s="289"/>
      <c r="M11" s="147"/>
    </row>
    <row r="12" spans="1:19" s="210" customFormat="1" ht="14.55" customHeight="1" x14ac:dyDescent="0.25">
      <c r="A12" s="208"/>
      <c r="B12" s="145"/>
      <c r="C12" s="123"/>
      <c r="D12" s="292"/>
      <c r="E12" s="293"/>
      <c r="F12" s="294"/>
      <c r="G12" s="294"/>
      <c r="H12" s="294"/>
      <c r="I12" s="295"/>
      <c r="J12" s="295"/>
      <c r="K12" s="295"/>
      <c r="L12" s="295"/>
      <c r="M12" s="209"/>
      <c r="O12" s="211"/>
      <c r="P12" s="211"/>
      <c r="Q12" s="211"/>
      <c r="R12" s="211"/>
      <c r="S12" s="211"/>
    </row>
    <row r="13" spans="1:19" ht="14.55" customHeight="1" x14ac:dyDescent="0.25">
      <c r="A13" s="55"/>
      <c r="B13" s="160"/>
      <c r="C13" s="280"/>
      <c r="D13" s="292" t="s">
        <v>64</v>
      </c>
      <c r="E13" s="280"/>
      <c r="F13" s="280"/>
      <c r="G13" s="280"/>
      <c r="H13" s="280"/>
      <c r="I13" s="280"/>
      <c r="J13" s="280"/>
      <c r="K13" s="280"/>
      <c r="L13" s="280"/>
      <c r="M13" s="147"/>
    </row>
    <row r="14" spans="1:19" ht="14.55" customHeight="1" x14ac:dyDescent="0.25">
      <c r="A14" s="55"/>
      <c r="B14" s="160"/>
      <c r="C14" s="280"/>
      <c r="D14" s="281"/>
      <c r="E14" s="280"/>
      <c r="F14" s="280"/>
      <c r="G14" s="280"/>
      <c r="H14" s="280"/>
      <c r="I14" s="280"/>
      <c r="J14" s="280"/>
      <c r="K14" s="280"/>
      <c r="L14" s="280"/>
      <c r="M14" s="147"/>
    </row>
    <row r="15" spans="1:19" ht="14.55" customHeight="1" x14ac:dyDescent="0.25">
      <c r="A15" s="55"/>
      <c r="B15" s="160"/>
      <c r="C15" s="280"/>
      <c r="D15" s="280"/>
      <c r="E15" s="280"/>
      <c r="F15" s="280"/>
      <c r="G15" s="280"/>
      <c r="H15" s="280"/>
      <c r="I15" s="280"/>
      <c r="J15" s="280"/>
      <c r="K15" s="280"/>
      <c r="L15" s="280"/>
      <c r="M15" s="147"/>
    </row>
    <row r="16" spans="1:19" ht="14.55" customHeight="1" x14ac:dyDescent="0.25">
      <c r="A16" s="55"/>
      <c r="B16" s="160"/>
      <c r="C16" s="280"/>
      <c r="D16" s="280"/>
      <c r="E16" s="280"/>
      <c r="F16" s="280"/>
      <c r="G16" s="280"/>
      <c r="H16" s="280"/>
      <c r="I16" s="280"/>
      <c r="J16" s="280"/>
      <c r="K16" s="280"/>
      <c r="L16" s="280"/>
      <c r="M16" s="147"/>
    </row>
    <row r="17" spans="1:20" ht="14.55" customHeight="1" x14ac:dyDescent="0.25">
      <c r="A17" s="55"/>
      <c r="B17" s="160"/>
      <c r="C17" s="280"/>
      <c r="D17" s="280"/>
      <c r="E17" s="280"/>
      <c r="F17" s="280"/>
      <c r="G17" s="280"/>
      <c r="H17" s="280"/>
      <c r="I17" s="280"/>
      <c r="J17" s="280"/>
      <c r="K17" s="280"/>
      <c r="L17" s="280"/>
      <c r="M17" s="147"/>
    </row>
    <row r="18" spans="1:20" ht="14.55" customHeight="1" x14ac:dyDescent="0.25">
      <c r="A18" s="55"/>
      <c r="B18" s="160"/>
      <c r="C18" s="280"/>
      <c r="D18" s="280"/>
      <c r="E18" s="280"/>
      <c r="F18" s="280"/>
      <c r="G18" s="280"/>
      <c r="H18" s="280"/>
      <c r="I18" s="280"/>
      <c r="J18" s="280"/>
      <c r="K18" s="280"/>
      <c r="L18" s="280"/>
      <c r="M18" s="147"/>
    </row>
    <row r="19" spans="1:20" ht="14.55" customHeight="1" x14ac:dyDescent="0.25">
      <c r="A19" s="55"/>
      <c r="B19" s="160"/>
      <c r="C19" s="280"/>
      <c r="D19" s="280"/>
      <c r="E19" s="280"/>
      <c r="F19" s="280"/>
      <c r="G19" s="280"/>
      <c r="H19" s="280"/>
      <c r="I19" s="280"/>
      <c r="J19" s="280"/>
      <c r="K19" s="280"/>
      <c r="L19" s="280"/>
      <c r="M19" s="147"/>
    </row>
    <row r="20" spans="1:20" ht="14.55" customHeight="1" x14ac:dyDescent="0.25">
      <c r="A20" s="55"/>
      <c r="B20" s="160"/>
      <c r="C20" s="280"/>
      <c r="D20" s="280"/>
      <c r="E20" s="280"/>
      <c r="F20" s="280"/>
      <c r="G20" s="280"/>
      <c r="H20" s="280"/>
      <c r="I20" s="280"/>
      <c r="J20" s="280"/>
      <c r="K20" s="280"/>
      <c r="L20" s="280"/>
      <c r="M20" s="147"/>
    </row>
    <row r="21" spans="1:20" ht="14.55" customHeight="1" x14ac:dyDescent="0.25">
      <c r="A21" s="55"/>
      <c r="B21" s="160"/>
      <c r="C21" s="280"/>
      <c r="D21" s="280"/>
      <c r="E21" s="280"/>
      <c r="F21" s="280"/>
      <c r="G21" s="280"/>
      <c r="H21" s="280"/>
      <c r="I21" s="280"/>
      <c r="J21" s="280"/>
      <c r="K21" s="280"/>
      <c r="L21" s="280"/>
      <c r="M21" s="147"/>
    </row>
    <row r="22" spans="1:20" ht="14.55" customHeight="1" thickBot="1" x14ac:dyDescent="0.3">
      <c r="A22" s="55"/>
      <c r="B22" s="160"/>
      <c r="C22" s="280"/>
      <c r="D22" s="280"/>
      <c r="E22" s="280"/>
      <c r="F22" s="280"/>
      <c r="G22" s="280"/>
      <c r="H22" s="280"/>
      <c r="I22" s="280"/>
      <c r="J22" s="280"/>
      <c r="K22" s="280"/>
      <c r="L22" s="280"/>
      <c r="M22" s="147"/>
    </row>
    <row r="23" spans="1:20" ht="15" customHeight="1" thickBot="1" x14ac:dyDescent="0.3">
      <c r="A23" s="147"/>
      <c r="B23" s="78"/>
      <c r="C23" s="79"/>
      <c r="D23" s="194" t="s">
        <v>17</v>
      </c>
      <c r="E23" s="80"/>
      <c r="F23" s="80"/>
      <c r="G23" s="80"/>
      <c r="H23" s="80"/>
      <c r="I23" s="78"/>
      <c r="J23" s="78"/>
      <c r="K23" s="78"/>
      <c r="L23" s="194" t="s">
        <v>18</v>
      </c>
      <c r="M23" s="158"/>
      <c r="N23" s="106"/>
      <c r="O23" s="214"/>
      <c r="P23" s="214"/>
      <c r="Q23" s="214"/>
      <c r="R23" s="214"/>
      <c r="S23" s="214"/>
      <c r="T23" s="68"/>
    </row>
    <row r="24" spans="1:20" ht="3.6" customHeight="1" x14ac:dyDescent="0.25">
      <c r="A24" s="147"/>
      <c r="B24" s="169"/>
      <c r="C24" s="127"/>
      <c r="D24" s="128"/>
      <c r="E24" s="128"/>
      <c r="F24" s="129"/>
      <c r="G24" s="129"/>
      <c r="H24" s="129"/>
      <c r="I24" s="129"/>
      <c r="J24" s="130"/>
      <c r="K24" s="131"/>
      <c r="L24" s="132"/>
      <c r="M24" s="133"/>
      <c r="N24" s="78"/>
    </row>
    <row r="25" spans="1:20" ht="14.1" customHeight="1" x14ac:dyDescent="0.25">
      <c r="B25" s="75"/>
      <c r="C25" s="107"/>
      <c r="D25" s="108"/>
      <c r="E25" s="108"/>
      <c r="F25" s="109"/>
      <c r="G25" s="109"/>
      <c r="H25" s="109"/>
      <c r="I25" s="109"/>
      <c r="J25" s="110"/>
      <c r="K25" s="111"/>
      <c r="L25" s="78"/>
      <c r="M25" s="75"/>
      <c r="N25" s="7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sheetData>
  <sheetProtection algorithmName="SHA-512" hashValue="/vdjLGwlufKW/fPXSAYs1k1a9ZdqRTNDRcFSrtroE3uD0ftfhrtoR+jsWugZ3DTZc4anbyOhSf+h4ijXT3A+4A==" saltValue="UVD5eQvRxV202g0K5A3ayw==" spinCount="100000" sheet="1" objects="1" scenarios="1"/>
  <mergeCells count="5">
    <mergeCell ref="I3:L3"/>
    <mergeCell ref="D7:L7"/>
    <mergeCell ref="D8:L8"/>
    <mergeCell ref="D9:E9"/>
    <mergeCell ref="F9:H9"/>
  </mergeCells>
  <conditionalFormatting sqref="F4003:I1048576">
    <cfRule type="cellIs" dxfId="5763" priority="176" operator="equal">
      <formula>"Very High"</formula>
    </cfRule>
    <cfRule type="cellIs" dxfId="5762" priority="177" operator="equal">
      <formula>"High"</formula>
    </cfRule>
    <cfRule type="cellIs" dxfId="5761" priority="178" operator="equal">
      <formula>"Moderate"</formula>
    </cfRule>
    <cfRule type="cellIs" dxfId="5760" priority="179" operator="equal">
      <formula>"Low"</formula>
    </cfRule>
    <cfRule type="cellIs" dxfId="5759" priority="180" operator="equal">
      <formula>"Very Low"</formula>
    </cfRule>
  </conditionalFormatting>
  <conditionalFormatting sqref="J4003:J1048576">
    <cfRule type="cellIs" dxfId="5758" priority="171" operator="equal">
      <formula>"Very Low"</formula>
    </cfRule>
    <cfRule type="cellIs" dxfId="5757" priority="172" operator="equal">
      <formula>"Low"</formula>
    </cfRule>
    <cfRule type="cellIs" dxfId="5756" priority="173" operator="equal">
      <formula>"Moderate"</formula>
    </cfRule>
    <cfRule type="cellIs" dxfId="5755" priority="174" operator="equal">
      <formula>"Very High"</formula>
    </cfRule>
    <cfRule type="cellIs" dxfId="5754" priority="175" operator="equal">
      <formula>"High"</formula>
    </cfRule>
  </conditionalFormatting>
  <conditionalFormatting sqref="J24:J25">
    <cfRule type="cellIs" dxfId="5753" priority="71" operator="equal">
      <formula>"Very Low"</formula>
    </cfRule>
    <cfRule type="cellIs" dxfId="5752" priority="72" operator="equal">
      <formula>"Low"</formula>
    </cfRule>
    <cfRule type="cellIs" dxfId="5751" priority="73" operator="equal">
      <formula>"Moderate"</formula>
    </cfRule>
    <cfRule type="cellIs" dxfId="5750" priority="74" operator="equal">
      <formula>"Very High"</formula>
    </cfRule>
    <cfRule type="cellIs" dxfId="5749" priority="75" operator="equal">
      <formula>"High"</formula>
    </cfRule>
  </conditionalFormatting>
  <conditionalFormatting sqref="D3:E3">
    <cfRule type="cellIs" dxfId="5748" priority="86" operator="equal">
      <formula>"Very Low"</formula>
    </cfRule>
    <cfRule type="cellIs" dxfId="5747" priority="87" operator="equal">
      <formula>"Low"</formula>
    </cfRule>
    <cfRule type="cellIs" dxfId="5746" priority="88" operator="equal">
      <formula>"Moderate"</formula>
    </cfRule>
    <cfRule type="cellIs" dxfId="5745" priority="89" operator="equal">
      <formula>"Very High"</formula>
    </cfRule>
    <cfRule type="cellIs" dxfId="5744" priority="90" operator="equal">
      <formula>"High"</formula>
    </cfRule>
  </conditionalFormatting>
  <conditionalFormatting sqref="J6">
    <cfRule type="cellIs" dxfId="5743" priority="91" operator="equal">
      <formula>"Very Low"</formula>
    </cfRule>
    <cfRule type="cellIs" dxfId="5742" priority="92" operator="equal">
      <formula>"Low"</formula>
    </cfRule>
    <cfRule type="cellIs" dxfId="5741" priority="93" operator="equal">
      <formula>"Moderate"</formula>
    </cfRule>
    <cfRule type="cellIs" dxfId="5740" priority="94" operator="equal">
      <formula>"Very High"</formula>
    </cfRule>
    <cfRule type="cellIs" dxfId="5739" priority="95" operator="equal">
      <formula>"High"</formula>
    </cfRule>
  </conditionalFormatting>
  <conditionalFormatting sqref="I3">
    <cfRule type="cellIs" dxfId="5738" priority="81" operator="equal">
      <formula>"Very Low"</formula>
    </cfRule>
    <cfRule type="cellIs" dxfId="5737" priority="82" operator="equal">
      <formula>"Low"</formula>
    </cfRule>
    <cfRule type="cellIs" dxfId="5736" priority="83" operator="equal">
      <formula>"Moderate"</formula>
    </cfRule>
    <cfRule type="cellIs" dxfId="5735" priority="84" operator="equal">
      <formula>"Very High"</formula>
    </cfRule>
    <cfRule type="cellIs" dxfId="5734" priority="85" operator="equal">
      <formula>"High"</formula>
    </cfRule>
  </conditionalFormatting>
  <conditionalFormatting sqref="F24:I25">
    <cfRule type="cellIs" dxfId="5733" priority="76" operator="equal">
      <formula>"Very High"</formula>
    </cfRule>
    <cfRule type="cellIs" dxfId="5732" priority="77" operator="equal">
      <formula>"High"</formula>
    </cfRule>
    <cfRule type="cellIs" dxfId="5731" priority="78" operator="equal">
      <formula>"Moderate"</formula>
    </cfRule>
    <cfRule type="cellIs" dxfId="5730" priority="79" operator="equal">
      <formula>"Low"</formula>
    </cfRule>
    <cfRule type="cellIs" dxfId="5729" priority="80" operator="equal">
      <formula>"Very Low"</formula>
    </cfRule>
  </conditionalFormatting>
  <conditionalFormatting sqref="F4:I4 F3:H3 F6:I6 F5:H5">
    <cfRule type="cellIs" dxfId="5728" priority="101" operator="equal">
      <formula>"Very High"</formula>
    </cfRule>
    <cfRule type="cellIs" dxfId="5727" priority="102" operator="equal">
      <formula>"High"</formula>
    </cfRule>
    <cfRule type="cellIs" dxfId="5726" priority="103" operator="equal">
      <formula>"Moderate"</formula>
    </cfRule>
    <cfRule type="cellIs" dxfId="5725" priority="104" operator="equal">
      <formula>"Low"</formula>
    </cfRule>
    <cfRule type="cellIs" dxfId="5724" priority="105" operator="equal">
      <formula>"Very Low"</formula>
    </cfRule>
  </conditionalFormatting>
  <conditionalFormatting sqref="J4">
    <cfRule type="cellIs" dxfId="5723" priority="96" operator="equal">
      <formula>"Very Low"</formula>
    </cfRule>
    <cfRule type="cellIs" dxfId="5722" priority="97" operator="equal">
      <formula>"Low"</formula>
    </cfRule>
    <cfRule type="cellIs" dxfId="5721" priority="98" operator="equal">
      <formula>"Moderate"</formula>
    </cfRule>
    <cfRule type="cellIs" dxfId="5720" priority="99" operator="equal">
      <formula>"Very High"</formula>
    </cfRule>
    <cfRule type="cellIs" dxfId="5719" priority="100" operator="equal">
      <formula>"High"</formula>
    </cfRule>
  </conditionalFormatting>
  <dataValidations count="1">
    <dataValidation allowBlank="1" showErrorMessage="1" prompt="_x000a_" sqref="B8:D22" xr:uid="{1C82F5AF-C62D-4BCF-870C-7BC88E5911B2}"/>
  </dataValidations>
  <hyperlinks>
    <hyperlink ref="D23:E23" location="'3. Overview'!A1" display="Continue…" xr:uid="{00420400-A31E-4594-B50B-4B59FFA2D1CC}"/>
    <hyperlink ref="D23" location="'Tool Outline'!A1" display="&lt;&lt;  Back" xr:uid="{4F4C3E2C-B986-4B8D-BFEA-823385B83017}"/>
    <hyperlink ref="L23" location="Monitoring!A1" display="Continue…" xr:uid="{20EF448A-3C71-48F0-A8DD-6F18294913A7}"/>
  </hyperlinks>
  <pageMargins left="0.25" right="0.25" top="0.75" bottom="0.75" header="0.3" footer="0.3"/>
  <pageSetup paperSize="9" scale="87" fitToHeight="0" orientation="landscape" r:id="rId1"/>
  <headerFooter>
    <oddFooter>&amp;R&amp;"Arial,Regular"&amp;K000000&amp;P</oddFooter>
    <firstFooter xml:space="preserve">&amp;L&amp;G&amp;"Arial,Regular"&amp;K000000 Copyright CPA Australia Ltd&amp;R&amp;"Arial,Regular"&amp;K000000&amp;P
</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86DFF19-A760-4675-9C43-1D00E9C53E93}">
          <x14:formula1>
            <xm:f>List!$G$4:$G$9</xm:f>
          </x14:formula1>
          <xm:sqref>J4003:J1048576</xm:sqref>
        </x14:dataValidation>
        <x14:dataValidation type="list" allowBlank="1" showInputMessage="1" showErrorMessage="1" xr:uid="{2A0D68E4-57B8-47B2-87CB-AA7E5E5614CA}">
          <x14:formula1>
            <xm:f>List!$F$4:$F$9</xm:f>
          </x14:formula1>
          <xm:sqref>F4003:I1048576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B675A-9D8A-441D-AE9D-CAB20306D82A}">
  <sheetPr>
    <tabColor rgb="FF00234B"/>
    <pageSetUpPr fitToPage="1"/>
  </sheetPr>
  <dimension ref="A1:T4045"/>
  <sheetViews>
    <sheetView showGridLines="0" showRuler="0" zoomScaleNormal="100" workbookViewId="0">
      <selection activeCell="D12" sqref="D12:L12"/>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A2" s="147"/>
      <c r="B2" s="83"/>
      <c r="C2" s="83"/>
      <c r="D2" s="83"/>
      <c r="E2" s="83"/>
      <c r="F2" s="83"/>
      <c r="G2" s="83"/>
      <c r="H2" s="83"/>
      <c r="I2" s="83"/>
      <c r="J2" s="83"/>
      <c r="K2" s="83"/>
      <c r="L2" s="83"/>
      <c r="M2" s="86"/>
      <c r="N2" s="78"/>
    </row>
    <row r="3" spans="1:14" s="39" customFormat="1" ht="20.55" customHeight="1" x14ac:dyDescent="0.3">
      <c r="A3" s="170"/>
      <c r="B3" s="166"/>
      <c r="C3" s="88"/>
      <c r="D3" s="89" t="s">
        <v>19</v>
      </c>
      <c r="E3" s="89"/>
      <c r="F3" s="90"/>
      <c r="G3" s="90"/>
      <c r="H3" s="90"/>
      <c r="I3" s="328" t="s">
        <v>2</v>
      </c>
      <c r="J3" s="328"/>
      <c r="K3" s="328"/>
      <c r="L3" s="328"/>
      <c r="M3" s="91"/>
      <c r="N3" s="92"/>
    </row>
    <row r="4" spans="1:14" ht="2.1" customHeight="1" x14ac:dyDescent="0.25">
      <c r="A4" s="147"/>
      <c r="B4" s="75"/>
      <c r="C4" s="76"/>
      <c r="D4" s="75"/>
      <c r="E4" s="75"/>
      <c r="F4" s="77"/>
      <c r="G4" s="77"/>
      <c r="H4" s="77"/>
      <c r="I4" s="77"/>
      <c r="J4" s="94"/>
      <c r="K4" s="95"/>
      <c r="L4" s="96"/>
      <c r="M4" s="97"/>
      <c r="N4" s="78"/>
    </row>
    <row r="5" spans="1:14" s="40" customFormat="1" ht="20.55" customHeight="1" x14ac:dyDescent="0.3">
      <c r="A5" s="157"/>
      <c r="B5" s="167"/>
      <c r="C5" s="284"/>
      <c r="D5" s="100" t="s">
        <v>65</v>
      </c>
      <c r="E5" s="101"/>
      <c r="F5" s="102"/>
      <c r="G5" s="102"/>
      <c r="H5" s="102"/>
      <c r="I5" s="100"/>
      <c r="J5" s="100"/>
      <c r="K5" s="103"/>
      <c r="L5" s="104"/>
      <c r="M5" s="105"/>
      <c r="N5" s="106"/>
    </row>
    <row r="6" spans="1:14" ht="2.1" customHeight="1" x14ac:dyDescent="0.25">
      <c r="A6" s="147"/>
      <c r="B6" s="75"/>
      <c r="C6" s="107"/>
      <c r="D6" s="108"/>
      <c r="E6" s="108"/>
      <c r="F6" s="109"/>
      <c r="G6" s="109"/>
      <c r="H6" s="109"/>
      <c r="I6" s="109"/>
      <c r="J6" s="110"/>
      <c r="K6" s="111"/>
      <c r="L6" s="78"/>
      <c r="M6" s="112"/>
      <c r="N6" s="78"/>
    </row>
    <row r="7" spans="1:14" ht="18" customHeight="1" x14ac:dyDescent="0.25">
      <c r="A7" s="55"/>
      <c r="B7" s="168"/>
      <c r="C7" s="285"/>
      <c r="D7" s="329" t="s">
        <v>60</v>
      </c>
      <c r="E7" s="329"/>
      <c r="F7" s="329"/>
      <c r="G7" s="329"/>
      <c r="H7" s="329"/>
      <c r="I7" s="329"/>
      <c r="J7" s="329"/>
      <c r="K7" s="329"/>
      <c r="L7" s="329"/>
      <c r="M7" s="147"/>
    </row>
    <row r="8" spans="1:14" ht="31.5" customHeight="1" x14ac:dyDescent="0.25">
      <c r="A8" s="55"/>
      <c r="B8" s="273"/>
      <c r="C8" s="280"/>
      <c r="D8" s="341" t="s">
        <v>66</v>
      </c>
      <c r="E8" s="341"/>
      <c r="F8" s="341"/>
      <c r="G8" s="341"/>
      <c r="H8" s="341"/>
      <c r="I8" s="341"/>
      <c r="J8" s="341"/>
      <c r="K8" s="341"/>
      <c r="L8" s="341"/>
      <c r="M8" s="147"/>
    </row>
    <row r="9" spans="1:14" ht="49.5" customHeight="1" x14ac:dyDescent="0.25">
      <c r="A9" s="55"/>
      <c r="B9" s="273"/>
      <c r="C9" s="289"/>
      <c r="D9" s="341" t="s">
        <v>398</v>
      </c>
      <c r="E9" s="341"/>
      <c r="F9" s="341"/>
      <c r="G9" s="341"/>
      <c r="H9" s="341"/>
      <c r="I9" s="341"/>
      <c r="J9" s="341"/>
      <c r="K9" s="341"/>
      <c r="L9" s="341"/>
      <c r="M9" s="147"/>
    </row>
    <row r="10" spans="1:14" ht="31.95" customHeight="1" x14ac:dyDescent="0.25">
      <c r="A10" s="55"/>
      <c r="B10" s="273"/>
      <c r="C10" s="282"/>
      <c r="D10" s="341" t="s">
        <v>399</v>
      </c>
      <c r="E10" s="341"/>
      <c r="F10" s="341"/>
      <c r="G10" s="341"/>
      <c r="H10" s="341"/>
      <c r="I10" s="341"/>
      <c r="J10" s="341"/>
      <c r="K10" s="341"/>
      <c r="L10" s="341"/>
      <c r="M10" s="147"/>
    </row>
    <row r="11" spans="1:14" ht="27.6" customHeight="1" x14ac:dyDescent="0.25">
      <c r="A11" s="55"/>
      <c r="B11" s="273"/>
      <c r="C11" s="282"/>
      <c r="D11" s="340" t="s">
        <v>67</v>
      </c>
      <c r="E11" s="340"/>
      <c r="F11" s="340"/>
      <c r="G11" s="340"/>
      <c r="H11" s="340"/>
      <c r="I11" s="340"/>
      <c r="J11" s="340"/>
      <c r="K11" s="340"/>
      <c r="L11" s="340"/>
      <c r="M11" s="147"/>
    </row>
    <row r="12" spans="1:14" ht="14.55" customHeight="1" x14ac:dyDescent="0.25">
      <c r="A12" s="55"/>
      <c r="B12" s="273"/>
      <c r="C12" s="282"/>
      <c r="D12" s="363" t="s">
        <v>425</v>
      </c>
      <c r="E12" s="363"/>
      <c r="F12" s="363"/>
      <c r="G12" s="363"/>
      <c r="H12" s="363"/>
      <c r="I12" s="363"/>
      <c r="J12" s="363"/>
      <c r="K12" s="363"/>
      <c r="L12" s="363"/>
      <c r="M12" s="147"/>
    </row>
    <row r="13" spans="1:14" ht="14.55" customHeight="1" x14ac:dyDescent="0.25">
      <c r="A13" s="55"/>
      <c r="B13" s="273"/>
      <c r="C13" s="282"/>
      <c r="D13" s="282"/>
      <c r="E13" s="282"/>
      <c r="F13" s="282"/>
      <c r="G13" s="282"/>
      <c r="H13" s="282"/>
      <c r="I13" s="282"/>
      <c r="J13" s="282"/>
      <c r="K13" s="282"/>
      <c r="L13" s="282"/>
      <c r="M13" s="147"/>
    </row>
    <row r="14" spans="1:14" ht="14.55" customHeight="1" x14ac:dyDescent="0.25">
      <c r="A14" s="55"/>
      <c r="B14" s="273"/>
      <c r="C14" s="282"/>
      <c r="D14" s="282"/>
      <c r="E14" s="282"/>
      <c r="F14" s="282"/>
      <c r="G14" s="282"/>
      <c r="H14" s="282"/>
      <c r="I14" s="282"/>
      <c r="J14" s="282"/>
      <c r="K14" s="282"/>
      <c r="L14" s="282"/>
      <c r="M14" s="147"/>
    </row>
    <row r="15" spans="1:14" ht="14.55" customHeight="1" x14ac:dyDescent="0.25">
      <c r="A15" s="55"/>
      <c r="B15" s="273"/>
      <c r="C15" s="282"/>
      <c r="D15" s="282"/>
      <c r="E15" s="282"/>
      <c r="F15" s="282"/>
      <c r="G15" s="282"/>
      <c r="H15" s="282"/>
      <c r="I15" s="282"/>
      <c r="J15" s="282"/>
      <c r="K15" s="282"/>
      <c r="L15" s="282"/>
      <c r="M15" s="147"/>
    </row>
    <row r="16" spans="1:14" s="40" customFormat="1" ht="19.05" customHeight="1" thickBot="1" x14ac:dyDescent="0.35">
      <c r="A16" s="54"/>
      <c r="B16" s="271"/>
      <c r="C16" s="280"/>
      <c r="D16" s="341"/>
      <c r="E16" s="341"/>
      <c r="F16" s="341"/>
      <c r="G16" s="341"/>
      <c r="H16" s="341"/>
      <c r="I16" s="341"/>
      <c r="J16" s="341"/>
      <c r="K16" s="341"/>
      <c r="L16" s="341"/>
      <c r="M16" s="157"/>
    </row>
    <row r="17" spans="1:20" ht="15" customHeight="1" thickBot="1" x14ac:dyDescent="0.3">
      <c r="A17" s="147"/>
      <c r="B17" s="78"/>
      <c r="C17" s="79"/>
      <c r="D17" s="194" t="s">
        <v>17</v>
      </c>
      <c r="E17" s="80"/>
      <c r="F17" s="80"/>
      <c r="G17" s="80"/>
      <c r="H17" s="80"/>
      <c r="I17" s="80"/>
      <c r="J17" s="80"/>
      <c r="K17" s="80"/>
      <c r="L17" s="194" t="s">
        <v>18</v>
      </c>
      <c r="M17" s="158"/>
      <c r="N17" s="106"/>
      <c r="O17" s="68"/>
      <c r="P17" s="68"/>
      <c r="Q17" s="68"/>
      <c r="R17" s="68"/>
      <c r="S17" s="68"/>
      <c r="T17" s="68"/>
    </row>
    <row r="18" spans="1:20" ht="3.6" customHeight="1" x14ac:dyDescent="0.25">
      <c r="A18" s="147"/>
      <c r="B18" s="169"/>
      <c r="C18" s="127"/>
      <c r="D18" s="128"/>
      <c r="E18" s="128"/>
      <c r="F18" s="129"/>
      <c r="G18" s="129"/>
      <c r="H18" s="129"/>
      <c r="I18" s="129"/>
      <c r="J18" s="130"/>
      <c r="K18" s="131"/>
      <c r="L18" s="132"/>
      <c r="M18" s="133"/>
      <c r="N18" s="78"/>
    </row>
    <row r="19" spans="1:20" s="40" customFormat="1" ht="18" customHeight="1" x14ac:dyDescent="0.3">
      <c r="A19" s="159"/>
      <c r="B19" s="271"/>
      <c r="C19" s="272"/>
      <c r="D19" s="272"/>
      <c r="E19" s="272"/>
      <c r="F19" s="272"/>
      <c r="G19" s="272"/>
      <c r="H19" s="272"/>
      <c r="I19" s="272"/>
      <c r="J19" s="272"/>
      <c r="K19" s="272"/>
      <c r="L19" s="271"/>
    </row>
    <row r="20" spans="1:20" x14ac:dyDescent="0.25">
      <c r="F20" s="38"/>
      <c r="G20" s="38"/>
      <c r="H20" s="38"/>
      <c r="I20" s="38"/>
      <c r="J20" s="38"/>
      <c r="K20" s="38"/>
    </row>
    <row r="21" spans="1:20" x14ac:dyDescent="0.25">
      <c r="F21" s="38"/>
      <c r="G21" s="38"/>
      <c r="H21" s="38"/>
      <c r="I21" s="38"/>
      <c r="J21" s="38"/>
      <c r="K21" s="38"/>
    </row>
    <row r="22" spans="1:20" x14ac:dyDescent="0.25">
      <c r="F22" s="38"/>
      <c r="G22" s="38"/>
      <c r="H22" s="38"/>
      <c r="I22" s="38"/>
      <c r="J22" s="38"/>
      <c r="K22" s="38"/>
    </row>
    <row r="23" spans="1:20" x14ac:dyDescent="0.25">
      <c r="F23" s="38"/>
      <c r="G23" s="38"/>
      <c r="H23" s="38"/>
      <c r="I23" s="38"/>
      <c r="J23" s="38"/>
      <c r="K23" s="38"/>
    </row>
    <row r="24" spans="1:20" x14ac:dyDescent="0.25">
      <c r="F24" s="38"/>
      <c r="G24" s="38"/>
      <c r="H24" s="38"/>
      <c r="I24" s="38"/>
      <c r="J24" s="38"/>
      <c r="K24" s="38"/>
    </row>
    <row r="25" spans="1:20" x14ac:dyDescent="0.25">
      <c r="F25" s="38"/>
      <c r="G25" s="38"/>
      <c r="H25" s="38"/>
      <c r="I25" s="38"/>
      <c r="J25" s="38"/>
      <c r="K25" s="3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row r="4020" spans="6:11" x14ac:dyDescent="0.25">
      <c r="F4020" s="38"/>
      <c r="G4020" s="38"/>
      <c r="H4020" s="38"/>
      <c r="I4020" s="38"/>
      <c r="J4020" s="38"/>
      <c r="K4020" s="38"/>
    </row>
    <row r="4021" spans="6:11" x14ac:dyDescent="0.25">
      <c r="F4021" s="38"/>
      <c r="G4021" s="38"/>
      <c r="H4021" s="38"/>
      <c r="I4021" s="38"/>
      <c r="J4021" s="38"/>
      <c r="K4021" s="38"/>
    </row>
    <row r="4022" spans="6:11" x14ac:dyDescent="0.25">
      <c r="F4022" s="38"/>
      <c r="G4022" s="38"/>
      <c r="H4022" s="38"/>
      <c r="I4022" s="38"/>
      <c r="J4022" s="38"/>
      <c r="K4022" s="38"/>
    </row>
    <row r="4023" spans="6:11" x14ac:dyDescent="0.25">
      <c r="F4023" s="38"/>
      <c r="G4023" s="38"/>
      <c r="H4023" s="38"/>
      <c r="I4023" s="38"/>
      <c r="J4023" s="38"/>
      <c r="K4023" s="38"/>
    </row>
    <row r="4024" spans="6:11" x14ac:dyDescent="0.25">
      <c r="F4024" s="38"/>
      <c r="G4024" s="38"/>
      <c r="H4024" s="38"/>
      <c r="I4024" s="38"/>
      <c r="J4024" s="38"/>
      <c r="K4024" s="38"/>
    </row>
    <row r="4025" spans="6:11" x14ac:dyDescent="0.25">
      <c r="F4025" s="38"/>
      <c r="G4025" s="38"/>
      <c r="H4025" s="38"/>
      <c r="I4025" s="38"/>
      <c r="J4025" s="38"/>
      <c r="K4025" s="38"/>
    </row>
    <row r="4026" spans="6:11" x14ac:dyDescent="0.25">
      <c r="F4026" s="38"/>
      <c r="G4026" s="38"/>
      <c r="H4026" s="38"/>
      <c r="I4026" s="38"/>
      <c r="J4026" s="38"/>
      <c r="K4026" s="38"/>
    </row>
    <row r="4027" spans="6:11" x14ac:dyDescent="0.25">
      <c r="F4027" s="38"/>
      <c r="G4027" s="38"/>
      <c r="H4027" s="38"/>
      <c r="I4027" s="38"/>
      <c r="J4027" s="38"/>
      <c r="K4027" s="38"/>
    </row>
    <row r="4028" spans="6:11" x14ac:dyDescent="0.25">
      <c r="F4028" s="38"/>
      <c r="G4028" s="38"/>
      <c r="H4028" s="38"/>
      <c r="I4028" s="38"/>
      <c r="J4028" s="38"/>
      <c r="K4028" s="38"/>
    </row>
    <row r="4029" spans="6:11" x14ac:dyDescent="0.25">
      <c r="F4029" s="38"/>
      <c r="G4029" s="38"/>
      <c r="H4029" s="38"/>
      <c r="I4029" s="38"/>
      <c r="J4029" s="38"/>
      <c r="K4029" s="38"/>
    </row>
    <row r="4030" spans="6:11" x14ac:dyDescent="0.25">
      <c r="F4030" s="38"/>
      <c r="G4030" s="38"/>
      <c r="H4030" s="38"/>
      <c r="I4030" s="38"/>
      <c r="J4030" s="38"/>
      <c r="K4030" s="38"/>
    </row>
    <row r="4031" spans="6:11" x14ac:dyDescent="0.25">
      <c r="F4031" s="38"/>
      <c r="G4031" s="38"/>
      <c r="H4031" s="38"/>
      <c r="I4031" s="38"/>
      <c r="J4031" s="38"/>
      <c r="K4031" s="38"/>
    </row>
    <row r="4032" spans="6:11" x14ac:dyDescent="0.25">
      <c r="F4032" s="38"/>
      <c r="G4032" s="38"/>
      <c r="H4032" s="38"/>
      <c r="I4032" s="38"/>
      <c r="J4032" s="38"/>
      <c r="K4032" s="38"/>
    </row>
    <row r="4033" spans="6:11" x14ac:dyDescent="0.25">
      <c r="F4033" s="38"/>
      <c r="G4033" s="38"/>
      <c r="H4033" s="38"/>
      <c r="I4033" s="38"/>
      <c r="J4033" s="38"/>
      <c r="K4033" s="38"/>
    </row>
    <row r="4034" spans="6:11" x14ac:dyDescent="0.25">
      <c r="F4034" s="38"/>
      <c r="G4034" s="38"/>
      <c r="H4034" s="38"/>
      <c r="I4034" s="38"/>
      <c r="J4034" s="38"/>
      <c r="K4034" s="38"/>
    </row>
    <row r="4035" spans="6:11" x14ac:dyDescent="0.25">
      <c r="F4035" s="38"/>
      <c r="G4035" s="38"/>
      <c r="H4035" s="38"/>
      <c r="I4035" s="38"/>
      <c r="J4035" s="38"/>
      <c r="K4035" s="38"/>
    </row>
    <row r="4036" spans="6:11" x14ac:dyDescent="0.25">
      <c r="F4036" s="38"/>
      <c r="G4036" s="38"/>
      <c r="H4036" s="38"/>
      <c r="I4036" s="38"/>
      <c r="J4036" s="38"/>
      <c r="K4036" s="38"/>
    </row>
    <row r="4037" spans="6:11" x14ac:dyDescent="0.25">
      <c r="F4037" s="38"/>
      <c r="G4037" s="38"/>
      <c r="H4037" s="38"/>
      <c r="I4037" s="38"/>
      <c r="J4037" s="38"/>
      <c r="K4037" s="38"/>
    </row>
    <row r="4038" spans="6:11" x14ac:dyDescent="0.25">
      <c r="F4038" s="38"/>
      <c r="G4038" s="38"/>
      <c r="H4038" s="38"/>
      <c r="I4038" s="38"/>
      <c r="J4038" s="38"/>
      <c r="K4038" s="38"/>
    </row>
    <row r="4039" spans="6:11" x14ac:dyDescent="0.25">
      <c r="F4039" s="38"/>
      <c r="G4039" s="38"/>
      <c r="H4039" s="38"/>
      <c r="I4039" s="38"/>
      <c r="J4039" s="38"/>
      <c r="K4039" s="38"/>
    </row>
    <row r="4040" spans="6:11" x14ac:dyDescent="0.25">
      <c r="F4040" s="38"/>
      <c r="G4040" s="38"/>
      <c r="H4040" s="38"/>
      <c r="I4040" s="38"/>
      <c r="J4040" s="38"/>
      <c r="K4040" s="38"/>
    </row>
    <row r="4041" spans="6:11" x14ac:dyDescent="0.25">
      <c r="F4041" s="38"/>
      <c r="G4041" s="38"/>
      <c r="H4041" s="38"/>
      <c r="I4041" s="38"/>
      <c r="J4041" s="38"/>
      <c r="K4041" s="38"/>
    </row>
    <row r="4042" spans="6:11" x14ac:dyDescent="0.25">
      <c r="F4042" s="38"/>
      <c r="G4042" s="38"/>
      <c r="H4042" s="38"/>
      <c r="I4042" s="38"/>
      <c r="J4042" s="38"/>
      <c r="K4042" s="38"/>
    </row>
    <row r="4043" spans="6:11" x14ac:dyDescent="0.25">
      <c r="F4043" s="38"/>
      <c r="G4043" s="38"/>
      <c r="H4043" s="38"/>
      <c r="I4043" s="38"/>
      <c r="J4043" s="38"/>
      <c r="K4043" s="38"/>
    </row>
    <row r="4044" spans="6:11" x14ac:dyDescent="0.25">
      <c r="F4044" s="38"/>
      <c r="G4044" s="38"/>
      <c r="H4044" s="38"/>
      <c r="I4044" s="38"/>
      <c r="J4044" s="38"/>
      <c r="K4044" s="38"/>
    </row>
    <row r="4045" spans="6:11" x14ac:dyDescent="0.25">
      <c r="F4045" s="38"/>
      <c r="G4045" s="38"/>
      <c r="H4045" s="38"/>
      <c r="I4045" s="38"/>
      <c r="J4045" s="38"/>
      <c r="K4045" s="38"/>
    </row>
  </sheetData>
  <sheetProtection algorithmName="SHA-512" hashValue="Z8E+kGl+Rcg0kgtnbNKwDupelD8Vhbduft0Q4YQTi3CnWLzFA0hZ3j6sxRn7aDQ0kB/gq5fux2yQFOLh8lgMEA==" saltValue="mDEQu5Q3fLjI/dcwQSxibQ==" spinCount="100000" sheet="1" objects="1" scenarios="1"/>
  <mergeCells count="8">
    <mergeCell ref="D16:L16"/>
    <mergeCell ref="I3:L3"/>
    <mergeCell ref="D7:L7"/>
    <mergeCell ref="D8:L8"/>
    <mergeCell ref="D9:L9"/>
    <mergeCell ref="D10:L10"/>
    <mergeCell ref="D11:L11"/>
    <mergeCell ref="D12:L12"/>
  </mergeCells>
  <conditionalFormatting sqref="F4046:I1048576">
    <cfRule type="cellIs" dxfId="5718" priority="41" operator="equal">
      <formula>"Very High"</formula>
    </cfRule>
    <cfRule type="cellIs" dxfId="5717" priority="42" operator="equal">
      <formula>"High"</formula>
    </cfRule>
    <cfRule type="cellIs" dxfId="5716" priority="43" operator="equal">
      <formula>"Moderate"</formula>
    </cfRule>
    <cfRule type="cellIs" dxfId="5715" priority="44" operator="equal">
      <formula>"Low"</formula>
    </cfRule>
    <cfRule type="cellIs" dxfId="5714" priority="45" operator="equal">
      <formula>"Very Low"</formula>
    </cfRule>
  </conditionalFormatting>
  <conditionalFormatting sqref="J4046:J1048576">
    <cfRule type="cellIs" dxfId="5713" priority="36" operator="equal">
      <formula>"Very Low"</formula>
    </cfRule>
    <cfRule type="cellIs" dxfId="5712" priority="37" operator="equal">
      <formula>"Low"</formula>
    </cfRule>
    <cfRule type="cellIs" dxfId="5711" priority="38" operator="equal">
      <formula>"Moderate"</formula>
    </cfRule>
    <cfRule type="cellIs" dxfId="5710" priority="39" operator="equal">
      <formula>"Very High"</formula>
    </cfRule>
    <cfRule type="cellIs" dxfId="5709" priority="40" operator="equal">
      <formula>"High"</formula>
    </cfRule>
  </conditionalFormatting>
  <conditionalFormatting sqref="J18">
    <cfRule type="cellIs" dxfId="5708" priority="1" operator="equal">
      <formula>"Very Low"</formula>
    </cfRule>
    <cfRule type="cellIs" dxfId="5707" priority="2" operator="equal">
      <formula>"Low"</formula>
    </cfRule>
    <cfRule type="cellIs" dxfId="5706" priority="3" operator="equal">
      <formula>"Moderate"</formula>
    </cfRule>
    <cfRule type="cellIs" dxfId="5705" priority="4" operator="equal">
      <formula>"Very High"</formula>
    </cfRule>
    <cfRule type="cellIs" dxfId="5704" priority="5" operator="equal">
      <formula>"High"</formula>
    </cfRule>
  </conditionalFormatting>
  <conditionalFormatting sqref="J6">
    <cfRule type="cellIs" dxfId="5703" priority="21" operator="equal">
      <formula>"Very Low"</formula>
    </cfRule>
    <cfRule type="cellIs" dxfId="5702" priority="22" operator="equal">
      <formula>"Low"</formula>
    </cfRule>
    <cfRule type="cellIs" dxfId="5701" priority="23" operator="equal">
      <formula>"Moderate"</formula>
    </cfRule>
    <cfRule type="cellIs" dxfId="5700" priority="24" operator="equal">
      <formula>"Very High"</formula>
    </cfRule>
    <cfRule type="cellIs" dxfId="5699" priority="25" operator="equal">
      <formula>"High"</formula>
    </cfRule>
  </conditionalFormatting>
  <conditionalFormatting sqref="I3">
    <cfRule type="cellIs" dxfId="5698" priority="11" operator="equal">
      <formula>"Very Low"</formula>
    </cfRule>
    <cfRule type="cellIs" dxfId="5697" priority="12" operator="equal">
      <formula>"Low"</formula>
    </cfRule>
    <cfRule type="cellIs" dxfId="5696" priority="13" operator="equal">
      <formula>"Moderate"</formula>
    </cfRule>
    <cfRule type="cellIs" dxfId="5695" priority="14" operator="equal">
      <formula>"Very High"</formula>
    </cfRule>
    <cfRule type="cellIs" dxfId="5694" priority="15" operator="equal">
      <formula>"High"</formula>
    </cfRule>
  </conditionalFormatting>
  <conditionalFormatting sqref="F18:I18">
    <cfRule type="cellIs" dxfId="5693" priority="6" operator="equal">
      <formula>"Very High"</formula>
    </cfRule>
    <cfRule type="cellIs" dxfId="5692" priority="7" operator="equal">
      <formula>"High"</formula>
    </cfRule>
    <cfRule type="cellIs" dxfId="5691" priority="8" operator="equal">
      <formula>"Moderate"</formula>
    </cfRule>
    <cfRule type="cellIs" dxfId="5690" priority="9" operator="equal">
      <formula>"Low"</formula>
    </cfRule>
    <cfRule type="cellIs" dxfId="5689" priority="10" operator="equal">
      <formula>"Very Low"</formula>
    </cfRule>
  </conditionalFormatting>
  <conditionalFormatting sqref="F4:I4 F3:H3 F6:I6 F5:H5">
    <cfRule type="cellIs" dxfId="5688" priority="31" operator="equal">
      <formula>"Very High"</formula>
    </cfRule>
    <cfRule type="cellIs" dxfId="5687" priority="32" operator="equal">
      <formula>"High"</formula>
    </cfRule>
    <cfRule type="cellIs" dxfId="5686" priority="33" operator="equal">
      <formula>"Moderate"</formula>
    </cfRule>
    <cfRule type="cellIs" dxfId="5685" priority="34" operator="equal">
      <formula>"Low"</formula>
    </cfRule>
    <cfRule type="cellIs" dxfId="5684" priority="35" operator="equal">
      <formula>"Very Low"</formula>
    </cfRule>
  </conditionalFormatting>
  <conditionalFormatting sqref="J4">
    <cfRule type="cellIs" dxfId="5683" priority="26" operator="equal">
      <formula>"Very Low"</formula>
    </cfRule>
    <cfRule type="cellIs" dxfId="5682" priority="27" operator="equal">
      <formula>"Low"</formula>
    </cfRule>
    <cfRule type="cellIs" dxfId="5681" priority="28" operator="equal">
      <formula>"Moderate"</formula>
    </cfRule>
    <cfRule type="cellIs" dxfId="5680" priority="29" operator="equal">
      <formula>"Very High"</formula>
    </cfRule>
    <cfRule type="cellIs" dxfId="5679" priority="30" operator="equal">
      <formula>"High"</formula>
    </cfRule>
  </conditionalFormatting>
  <conditionalFormatting sqref="D3:E3">
    <cfRule type="cellIs" dxfId="5678" priority="16" operator="equal">
      <formula>"Very Low"</formula>
    </cfRule>
    <cfRule type="cellIs" dxfId="5677" priority="17" operator="equal">
      <formula>"Low"</formula>
    </cfRule>
    <cfRule type="cellIs" dxfId="5676" priority="18" operator="equal">
      <formula>"Moderate"</formula>
    </cfRule>
    <cfRule type="cellIs" dxfId="5675" priority="19" operator="equal">
      <formula>"Very High"</formula>
    </cfRule>
    <cfRule type="cellIs" dxfId="5674" priority="20" operator="equal">
      <formula>"High"</formula>
    </cfRule>
  </conditionalFormatting>
  <dataValidations disablePrompts="1" count="1">
    <dataValidation allowBlank="1" showErrorMessage="1" prompt="_x000a_" sqref="D16 B19:C19 D8 B8:C16" xr:uid="{2D1AB8EC-B1AB-4AC7-A3DE-91D41E6EAD2D}"/>
  </dataValidations>
  <hyperlinks>
    <hyperlink ref="D17:E17" location="'3. Overview'!A1" display="Continue…" xr:uid="{F3778345-3CA8-45B0-A3E3-CB5D811849ED}"/>
    <hyperlink ref="D17" location="'Risk Matrix'!A1" display="Back" xr:uid="{77139262-DF41-4292-975B-5E9BE5FA2BCC}"/>
    <hyperlink ref="L17" location="'Worksheet Guide'!A1" display="Continue  &gt;&gt;" xr:uid="{68C9F524-7060-44DB-BD56-35C571B44BAD}"/>
  </hyperlinks>
  <pageMargins left="0.25" right="0.25" top="0.75" bottom="0.75" header="0.3" footer="0.3"/>
  <pageSetup paperSize="9" scale="87" fitToHeight="0" orientation="landscape" r:id="rId1"/>
  <headerFooter>
    <oddFooter>&amp;R&amp;"Arial,Regular"&amp;K000000&amp;P</oddFooter>
    <firstFooter xml:space="preserve">&amp;L&amp;G&amp;"Arial,Regular"&amp;K000000 Copyright CPA Australia Ltd&amp;R&amp;"Arial,Regular"&amp;K000000&amp;P
</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6CF8-9699-4655-B4FE-6C0AC3029F60}">
  <sheetPr>
    <tabColor rgb="FF00234B"/>
    <pageSetUpPr fitToPage="1"/>
  </sheetPr>
  <dimension ref="A1:T4054"/>
  <sheetViews>
    <sheetView showGridLines="0" showRuler="0" zoomScaleNormal="100" workbookViewId="0">
      <selection activeCell="E14" sqref="E14:L14"/>
    </sheetView>
  </sheetViews>
  <sheetFormatPr defaultColWidth="8.77734375" defaultRowHeight="13.8" x14ac:dyDescent="0.25"/>
  <cols>
    <col min="1" max="1" width="4.77734375" style="38" customWidth="1"/>
    <col min="2" max="2" width="0.5546875" style="38" customWidth="1"/>
    <col min="3" max="3" width="3" style="66" customWidth="1"/>
    <col min="4" max="4" width="18.21875" style="38" customWidth="1"/>
    <col min="5" max="5" width="53.5546875" style="38" customWidth="1"/>
    <col min="6" max="8" width="6.44140625" style="63" customWidth="1"/>
    <col min="9" max="9" width="33.77734375" style="63" customWidth="1"/>
    <col min="10" max="11" width="6.44140625" style="61"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A2" s="147"/>
      <c r="B2" s="83"/>
      <c r="C2" s="83"/>
      <c r="D2" s="83"/>
      <c r="E2" s="83"/>
      <c r="F2" s="83"/>
      <c r="G2" s="83"/>
      <c r="H2" s="83"/>
      <c r="I2" s="83"/>
      <c r="J2" s="83"/>
      <c r="K2" s="83"/>
      <c r="L2" s="83"/>
      <c r="M2" s="86"/>
      <c r="N2" s="78"/>
    </row>
    <row r="3" spans="1:14" s="39" customFormat="1" ht="20.55" customHeight="1" x14ac:dyDescent="0.3">
      <c r="A3" s="170"/>
      <c r="B3" s="166"/>
      <c r="C3" s="88"/>
      <c r="D3" s="89" t="s">
        <v>68</v>
      </c>
      <c r="E3" s="89"/>
      <c r="F3" s="90"/>
      <c r="G3" s="90"/>
      <c r="H3" s="90"/>
      <c r="I3" s="328" t="s">
        <v>2</v>
      </c>
      <c r="J3" s="328"/>
      <c r="K3" s="328"/>
      <c r="L3" s="328"/>
      <c r="M3" s="91"/>
      <c r="N3" s="92"/>
    </row>
    <row r="4" spans="1:14" ht="2.1" customHeight="1" x14ac:dyDescent="0.25">
      <c r="A4" s="147"/>
      <c r="B4" s="75"/>
      <c r="C4" s="76"/>
      <c r="D4" s="75"/>
      <c r="E4" s="75"/>
      <c r="F4" s="77"/>
      <c r="G4" s="77"/>
      <c r="H4" s="77"/>
      <c r="I4" s="77"/>
      <c r="J4" s="94"/>
      <c r="K4" s="95"/>
      <c r="L4" s="96"/>
      <c r="M4" s="97"/>
      <c r="N4" s="78"/>
    </row>
    <row r="5" spans="1:14" s="40" customFormat="1" ht="20.55" customHeight="1" x14ac:dyDescent="0.3">
      <c r="A5" s="157"/>
      <c r="B5" s="167"/>
      <c r="C5" s="303"/>
      <c r="D5" s="100" t="s">
        <v>69</v>
      </c>
      <c r="E5" s="101"/>
      <c r="F5" s="102"/>
      <c r="G5" s="102"/>
      <c r="H5" s="102"/>
      <c r="I5" s="100"/>
      <c r="J5" s="100"/>
      <c r="K5" s="103"/>
      <c r="L5" s="104"/>
      <c r="M5" s="105"/>
      <c r="N5" s="106"/>
    </row>
    <row r="6" spans="1:14" ht="2.1" customHeight="1" x14ac:dyDescent="0.25">
      <c r="A6" s="147"/>
      <c r="B6" s="75"/>
      <c r="C6" s="107"/>
      <c r="D6" s="108"/>
      <c r="E6" s="108"/>
      <c r="F6" s="109"/>
      <c r="G6" s="109"/>
      <c r="H6" s="109"/>
      <c r="I6" s="109"/>
      <c r="J6" s="110"/>
      <c r="K6" s="111"/>
      <c r="L6" s="78"/>
      <c r="M6" s="112"/>
      <c r="N6" s="78"/>
    </row>
    <row r="7" spans="1:14" ht="18" customHeight="1" x14ac:dyDescent="0.25">
      <c r="A7" s="55"/>
      <c r="B7" s="168"/>
      <c r="C7" s="156"/>
      <c r="D7" s="364" t="s">
        <v>60</v>
      </c>
      <c r="E7" s="364"/>
      <c r="F7" s="364"/>
      <c r="G7" s="364"/>
      <c r="H7" s="364"/>
      <c r="I7" s="364"/>
      <c r="J7" s="364"/>
      <c r="K7" s="364"/>
      <c r="L7" s="364"/>
      <c r="M7" s="147"/>
    </row>
    <row r="8" spans="1:14" ht="13.05" customHeight="1" x14ac:dyDescent="0.25">
      <c r="A8" s="55"/>
      <c r="B8" s="273"/>
      <c r="C8" s="271"/>
      <c r="D8" s="365" t="s">
        <v>426</v>
      </c>
      <c r="E8" s="365"/>
      <c r="F8" s="365"/>
      <c r="G8" s="365"/>
      <c r="H8" s="365"/>
      <c r="I8" s="365"/>
      <c r="J8" s="365"/>
      <c r="K8" s="365"/>
      <c r="L8" s="365"/>
      <c r="M8" s="147"/>
    </row>
    <row r="9" spans="1:14" ht="12" customHeight="1" x14ac:dyDescent="0.25">
      <c r="A9" s="55"/>
      <c r="B9" s="273"/>
      <c r="C9" s="271"/>
      <c r="D9" s="366" t="s">
        <v>70</v>
      </c>
      <c r="E9" s="304" t="s">
        <v>71</v>
      </c>
      <c r="F9" s="305"/>
      <c r="G9" s="305"/>
      <c r="H9" s="305"/>
      <c r="I9" s="305"/>
      <c r="J9" s="305"/>
      <c r="K9" s="305"/>
      <c r="L9" s="306"/>
      <c r="M9" s="147"/>
    </row>
    <row r="10" spans="1:14" ht="11.1" customHeight="1" x14ac:dyDescent="0.25">
      <c r="A10" s="55"/>
      <c r="B10" s="273"/>
      <c r="C10" s="271"/>
      <c r="D10" s="367"/>
      <c r="E10" s="369" t="s">
        <v>72</v>
      </c>
      <c r="F10" s="369"/>
      <c r="G10" s="369"/>
      <c r="H10" s="369"/>
      <c r="I10" s="369"/>
      <c r="J10" s="369"/>
      <c r="K10" s="369"/>
      <c r="L10" s="370"/>
      <c r="M10" s="147"/>
    </row>
    <row r="11" spans="1:14" ht="11.1" customHeight="1" x14ac:dyDescent="0.25">
      <c r="A11" s="55"/>
      <c r="B11" s="273"/>
      <c r="C11" s="271"/>
      <c r="D11" s="368"/>
      <c r="E11" s="371" t="s">
        <v>73</v>
      </c>
      <c r="F11" s="371"/>
      <c r="G11" s="371"/>
      <c r="H11" s="371"/>
      <c r="I11" s="371"/>
      <c r="J11" s="371"/>
      <c r="K11" s="371"/>
      <c r="L11" s="372"/>
      <c r="M11" s="147"/>
    </row>
    <row r="12" spans="1:14" ht="4.05" customHeight="1" x14ac:dyDescent="0.25">
      <c r="A12" s="55"/>
      <c r="B12" s="273"/>
      <c r="C12" s="271"/>
      <c r="D12" s="307"/>
      <c r="E12" s="273"/>
      <c r="F12" s="273"/>
      <c r="G12" s="273"/>
      <c r="H12" s="273"/>
      <c r="I12" s="273"/>
      <c r="J12" s="273"/>
      <c r="K12" s="273"/>
      <c r="L12" s="273"/>
      <c r="M12" s="147"/>
    </row>
    <row r="13" spans="1:14" ht="12" customHeight="1" x14ac:dyDescent="0.25">
      <c r="A13" s="55"/>
      <c r="B13" s="273"/>
      <c r="C13" s="271"/>
      <c r="D13" s="382" t="s">
        <v>74</v>
      </c>
      <c r="E13" s="304" t="s">
        <v>75</v>
      </c>
      <c r="F13" s="308"/>
      <c r="G13" s="308"/>
      <c r="H13" s="308"/>
      <c r="I13" s="308"/>
      <c r="J13" s="308"/>
      <c r="K13" s="308"/>
      <c r="L13" s="309"/>
      <c r="M13" s="147"/>
    </row>
    <row r="14" spans="1:14" ht="33.6" customHeight="1" x14ac:dyDescent="0.25">
      <c r="A14" s="55"/>
      <c r="B14" s="273"/>
      <c r="C14" s="271"/>
      <c r="D14" s="383"/>
      <c r="E14" s="371" t="s">
        <v>76</v>
      </c>
      <c r="F14" s="371"/>
      <c r="G14" s="371"/>
      <c r="H14" s="371"/>
      <c r="I14" s="371"/>
      <c r="J14" s="371"/>
      <c r="K14" s="371"/>
      <c r="L14" s="372"/>
      <c r="M14" s="147"/>
    </row>
    <row r="15" spans="1:14" ht="3" customHeight="1" x14ac:dyDescent="0.25">
      <c r="A15" s="55"/>
      <c r="B15" s="273"/>
      <c r="C15" s="271"/>
      <c r="D15" s="307"/>
      <c r="E15" s="273"/>
      <c r="F15" s="273"/>
      <c r="G15" s="273"/>
      <c r="H15" s="273"/>
      <c r="I15" s="273"/>
      <c r="J15" s="273"/>
      <c r="K15" s="273"/>
      <c r="L15" s="273"/>
      <c r="M15" s="147"/>
    </row>
    <row r="16" spans="1:14" ht="12" customHeight="1" x14ac:dyDescent="0.25">
      <c r="A16" s="55"/>
      <c r="B16" s="273"/>
      <c r="C16" s="271"/>
      <c r="D16" s="382" t="s">
        <v>77</v>
      </c>
      <c r="E16" s="304" t="s">
        <v>78</v>
      </c>
      <c r="F16" s="308"/>
      <c r="G16" s="308"/>
      <c r="H16" s="308"/>
      <c r="I16" s="308"/>
      <c r="J16" s="308"/>
      <c r="K16" s="308"/>
      <c r="L16" s="309"/>
      <c r="M16" s="147"/>
    </row>
    <row r="17" spans="1:20" ht="11.1" customHeight="1" x14ac:dyDescent="0.25">
      <c r="A17" s="55"/>
      <c r="B17" s="273"/>
      <c r="C17" s="271"/>
      <c r="D17" s="384"/>
      <c r="E17" s="371" t="s">
        <v>79</v>
      </c>
      <c r="F17" s="371"/>
      <c r="G17" s="371"/>
      <c r="H17" s="371"/>
      <c r="I17" s="371"/>
      <c r="J17" s="371"/>
      <c r="K17" s="371"/>
      <c r="L17" s="372"/>
      <c r="M17" s="147"/>
    </row>
    <row r="18" spans="1:20" ht="23.55" customHeight="1" x14ac:dyDescent="0.25">
      <c r="A18" s="55"/>
      <c r="B18" s="273"/>
      <c r="C18" s="271"/>
      <c r="D18" s="384"/>
      <c r="E18" s="385" t="s">
        <v>427</v>
      </c>
      <c r="F18" s="385"/>
      <c r="G18" s="385"/>
      <c r="H18" s="385"/>
      <c r="I18" s="385"/>
      <c r="J18" s="385"/>
      <c r="K18" s="385"/>
      <c r="L18" s="386"/>
      <c r="M18" s="147"/>
    </row>
    <row r="19" spans="1:20" ht="23.4" customHeight="1" x14ac:dyDescent="0.25">
      <c r="A19" s="55"/>
      <c r="B19" s="273"/>
      <c r="C19" s="271"/>
      <c r="D19" s="383"/>
      <c r="E19" s="385" t="s">
        <v>80</v>
      </c>
      <c r="F19" s="385"/>
      <c r="G19" s="385"/>
      <c r="H19" s="385"/>
      <c r="I19" s="385"/>
      <c r="J19" s="385"/>
      <c r="K19" s="385"/>
      <c r="L19" s="386"/>
      <c r="M19" s="147"/>
    </row>
    <row r="20" spans="1:20" ht="2.4" customHeight="1" x14ac:dyDescent="0.25">
      <c r="A20" s="55"/>
      <c r="B20" s="273"/>
      <c r="C20" s="271"/>
      <c r="D20" s="310"/>
      <c r="E20" s="273"/>
      <c r="F20" s="273"/>
      <c r="G20" s="273"/>
      <c r="H20" s="273"/>
      <c r="I20" s="273"/>
      <c r="J20" s="273"/>
      <c r="K20" s="273"/>
      <c r="L20" s="273"/>
      <c r="M20" s="147"/>
    </row>
    <row r="21" spans="1:20" ht="12" customHeight="1" x14ac:dyDescent="0.25">
      <c r="A21" s="55"/>
      <c r="B21" s="273"/>
      <c r="C21" s="271"/>
      <c r="D21" s="382" t="s">
        <v>428</v>
      </c>
      <c r="E21" s="304" t="s">
        <v>65</v>
      </c>
      <c r="F21" s="308"/>
      <c r="G21" s="308"/>
      <c r="H21" s="308"/>
      <c r="I21" s="308"/>
      <c r="J21" s="308"/>
      <c r="K21" s="308"/>
      <c r="L21" s="309"/>
      <c r="M21" s="147"/>
    </row>
    <row r="22" spans="1:20" ht="51.6" customHeight="1" x14ac:dyDescent="0.25">
      <c r="A22" s="55"/>
      <c r="B22" s="273"/>
      <c r="C22" s="271"/>
      <c r="D22" s="383"/>
      <c r="E22" s="371" t="s">
        <v>429</v>
      </c>
      <c r="F22" s="371"/>
      <c r="G22" s="371"/>
      <c r="H22" s="371"/>
      <c r="I22" s="371"/>
      <c r="J22" s="371"/>
      <c r="K22" s="371"/>
      <c r="L22" s="372"/>
      <c r="M22" s="147"/>
    </row>
    <row r="23" spans="1:20" ht="2.4" customHeight="1" x14ac:dyDescent="0.25">
      <c r="A23" s="55"/>
      <c r="B23" s="273"/>
      <c r="C23" s="271"/>
      <c r="D23" s="310"/>
      <c r="E23" s="273"/>
      <c r="F23" s="273"/>
      <c r="G23" s="273"/>
      <c r="H23" s="273"/>
      <c r="I23" s="273"/>
      <c r="J23" s="273"/>
      <c r="K23" s="273"/>
      <c r="L23" s="273"/>
      <c r="M23" s="147"/>
    </row>
    <row r="24" spans="1:20" s="192" customFormat="1" x14ac:dyDescent="0.3">
      <c r="A24" s="190"/>
      <c r="B24" s="273"/>
      <c r="C24" s="273"/>
      <c r="D24" s="363" t="s">
        <v>81</v>
      </c>
      <c r="E24" s="363"/>
      <c r="F24" s="363"/>
      <c r="G24" s="363"/>
      <c r="H24" s="363"/>
      <c r="I24" s="363"/>
      <c r="J24" s="363"/>
      <c r="K24" s="363"/>
      <c r="L24" s="363"/>
      <c r="M24" s="191"/>
    </row>
    <row r="25" spans="1:20" s="40" customFormat="1" ht="14.55" customHeight="1" x14ac:dyDescent="0.3">
      <c r="A25" s="54"/>
      <c r="B25" s="271"/>
      <c r="C25" s="143"/>
      <c r="D25" s="311"/>
      <c r="E25" s="363" t="s">
        <v>82</v>
      </c>
      <c r="F25" s="363"/>
      <c r="G25" s="363"/>
      <c r="H25" s="363"/>
      <c r="I25" s="363"/>
      <c r="J25" s="363"/>
      <c r="K25" s="363"/>
      <c r="L25" s="363"/>
      <c r="M25" s="157"/>
    </row>
    <row r="26" spans="1:20" s="40" customFormat="1" ht="3.6" customHeight="1" x14ac:dyDescent="0.3">
      <c r="A26" s="54"/>
      <c r="B26" s="271"/>
      <c r="C26" s="143"/>
      <c r="D26" s="143"/>
      <c r="E26" s="312"/>
      <c r="F26" s="312"/>
      <c r="G26" s="312"/>
      <c r="H26" s="312"/>
      <c r="I26" s="312"/>
      <c r="J26" s="312"/>
      <c r="K26" s="312"/>
      <c r="L26" s="312"/>
      <c r="M26" s="157"/>
    </row>
    <row r="27" spans="1:20" s="40" customFormat="1" ht="14.55" customHeight="1" thickBot="1" x14ac:dyDescent="0.35">
      <c r="A27" s="54"/>
      <c r="B27" s="271"/>
      <c r="C27" s="272"/>
      <c r="D27" s="313"/>
      <c r="E27" s="373" t="s">
        <v>83</v>
      </c>
      <c r="F27" s="373"/>
      <c r="G27" s="373"/>
      <c r="H27" s="373"/>
      <c r="I27" s="373"/>
      <c r="J27" s="373"/>
      <c r="K27" s="373"/>
      <c r="L27" s="373"/>
      <c r="M27" s="157"/>
    </row>
    <row r="28" spans="1:20" s="40" customFormat="1" ht="10.5" customHeight="1" thickBot="1" x14ac:dyDescent="0.25">
      <c r="A28" s="54"/>
      <c r="B28" s="271"/>
      <c r="C28" s="272"/>
      <c r="D28" s="314"/>
      <c r="E28" s="379" t="s">
        <v>430</v>
      </c>
      <c r="F28" s="380"/>
      <c r="G28" s="380"/>
      <c r="H28" s="381"/>
      <c r="I28" s="272"/>
      <c r="J28" s="272"/>
      <c r="K28" s="272"/>
      <c r="L28" s="272"/>
      <c r="M28" s="157"/>
    </row>
    <row r="29" spans="1:20" ht="15" customHeight="1" thickBot="1" x14ac:dyDescent="0.3">
      <c r="A29" s="147"/>
      <c r="B29" s="78"/>
      <c r="C29" s="79"/>
      <c r="D29" s="193" t="s">
        <v>17</v>
      </c>
      <c r="E29" s="374" t="s">
        <v>431</v>
      </c>
      <c r="F29" s="375"/>
      <c r="G29" s="375"/>
      <c r="H29" s="376"/>
      <c r="I29" s="377" t="s">
        <v>84</v>
      </c>
      <c r="J29" s="377"/>
      <c r="K29" s="377"/>
      <c r="L29" s="378"/>
      <c r="M29" s="158"/>
      <c r="N29" s="106"/>
      <c r="O29" s="68"/>
      <c r="P29" s="68"/>
      <c r="Q29" s="68"/>
      <c r="R29" s="68"/>
      <c r="S29" s="68"/>
      <c r="T29" s="68"/>
    </row>
    <row r="30" spans="1:20" ht="3.6" customHeight="1" x14ac:dyDescent="0.25">
      <c r="A30" s="147"/>
      <c r="B30" s="169"/>
      <c r="C30" s="127"/>
      <c r="D30" s="128"/>
      <c r="E30" s="128"/>
      <c r="F30" s="129"/>
      <c r="G30" s="129"/>
      <c r="H30" s="129"/>
      <c r="I30" s="129"/>
      <c r="J30" s="130"/>
      <c r="K30" s="131"/>
      <c r="L30" s="132"/>
      <c r="M30" s="133"/>
      <c r="N30" s="78"/>
    </row>
    <row r="31" spans="1:20" s="40" customFormat="1" ht="18" customHeight="1" x14ac:dyDescent="0.3">
      <c r="A31" s="159"/>
      <c r="B31" s="271"/>
      <c r="C31" s="272"/>
      <c r="D31" s="272"/>
      <c r="E31" s="272"/>
      <c r="F31" s="272"/>
      <c r="G31" s="272"/>
      <c r="H31" s="272"/>
      <c r="I31" s="272"/>
      <c r="J31" s="272"/>
      <c r="K31" s="272"/>
      <c r="L31" s="271"/>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row r="4020" spans="6:11" x14ac:dyDescent="0.25">
      <c r="F4020" s="38"/>
      <c r="G4020" s="38"/>
      <c r="H4020" s="38"/>
      <c r="I4020" s="38"/>
      <c r="J4020" s="38"/>
      <c r="K4020" s="38"/>
    </row>
    <row r="4021" spans="6:11" x14ac:dyDescent="0.25">
      <c r="F4021" s="38"/>
      <c r="G4021" s="38"/>
      <c r="H4021" s="38"/>
      <c r="I4021" s="38"/>
      <c r="J4021" s="38"/>
      <c r="K4021" s="38"/>
    </row>
    <row r="4022" spans="6:11" x14ac:dyDescent="0.25">
      <c r="F4022" s="38"/>
      <c r="G4022" s="38"/>
      <c r="H4022" s="38"/>
      <c r="I4022" s="38"/>
      <c r="J4022" s="38"/>
      <c r="K4022" s="38"/>
    </row>
    <row r="4023" spans="6:11" x14ac:dyDescent="0.25">
      <c r="F4023" s="38"/>
      <c r="G4023" s="38"/>
      <c r="H4023" s="38"/>
      <c r="I4023" s="38"/>
      <c r="J4023" s="38"/>
      <c r="K4023" s="38"/>
    </row>
    <row r="4024" spans="6:11" x14ac:dyDescent="0.25">
      <c r="F4024" s="38"/>
      <c r="G4024" s="38"/>
      <c r="H4024" s="38"/>
      <c r="I4024" s="38"/>
      <c r="J4024" s="38"/>
      <c r="K4024" s="38"/>
    </row>
    <row r="4025" spans="6:11" x14ac:dyDescent="0.25">
      <c r="F4025" s="38"/>
      <c r="G4025" s="38"/>
      <c r="H4025" s="38"/>
      <c r="I4025" s="38"/>
      <c r="J4025" s="38"/>
      <c r="K4025" s="38"/>
    </row>
    <row r="4026" spans="6:11" x14ac:dyDescent="0.25">
      <c r="F4026" s="38"/>
      <c r="G4026" s="38"/>
      <c r="H4026" s="38"/>
      <c r="I4026" s="38"/>
      <c r="J4026" s="38"/>
      <c r="K4026" s="38"/>
    </row>
    <row r="4027" spans="6:11" x14ac:dyDescent="0.25">
      <c r="F4027" s="38"/>
      <c r="G4027" s="38"/>
      <c r="H4027" s="38"/>
      <c r="I4027" s="38"/>
      <c r="J4027" s="38"/>
      <c r="K4027" s="38"/>
    </row>
    <row r="4028" spans="6:11" x14ac:dyDescent="0.25">
      <c r="F4028" s="38"/>
      <c r="G4028" s="38"/>
      <c r="H4028" s="38"/>
      <c r="I4028" s="38"/>
      <c r="J4028" s="38"/>
      <c r="K4028" s="38"/>
    </row>
    <row r="4029" spans="6:11" x14ac:dyDescent="0.25">
      <c r="F4029" s="38"/>
      <c r="G4029" s="38"/>
      <c r="H4029" s="38"/>
      <c r="I4029" s="38"/>
      <c r="J4029" s="38"/>
      <c r="K4029" s="38"/>
    </row>
    <row r="4030" spans="6:11" x14ac:dyDescent="0.25">
      <c r="F4030" s="38"/>
      <c r="G4030" s="38"/>
      <c r="H4030" s="38"/>
      <c r="I4030" s="38"/>
      <c r="J4030" s="38"/>
      <c r="K4030" s="38"/>
    </row>
    <row r="4031" spans="6:11" x14ac:dyDescent="0.25">
      <c r="F4031" s="38"/>
      <c r="G4031" s="38"/>
      <c r="H4031" s="38"/>
      <c r="I4031" s="38"/>
      <c r="J4031" s="38"/>
      <c r="K4031" s="38"/>
    </row>
    <row r="4032" spans="6:11" x14ac:dyDescent="0.25">
      <c r="F4032" s="38"/>
      <c r="G4032" s="38"/>
      <c r="H4032" s="38"/>
      <c r="I4032" s="38"/>
      <c r="J4032" s="38"/>
      <c r="K4032" s="38"/>
    </row>
    <row r="4033" spans="6:11" x14ac:dyDescent="0.25">
      <c r="F4033" s="38"/>
      <c r="G4033" s="38"/>
      <c r="H4033" s="38"/>
      <c r="I4033" s="38"/>
      <c r="J4033" s="38"/>
      <c r="K4033" s="38"/>
    </row>
    <row r="4034" spans="6:11" x14ac:dyDescent="0.25">
      <c r="F4034" s="38"/>
      <c r="G4034" s="38"/>
      <c r="H4034" s="38"/>
      <c r="I4034" s="38"/>
      <c r="J4034" s="38"/>
      <c r="K4034" s="38"/>
    </row>
    <row r="4035" spans="6:11" x14ac:dyDescent="0.25">
      <c r="F4035" s="38"/>
      <c r="G4035" s="38"/>
      <c r="H4035" s="38"/>
      <c r="I4035" s="38"/>
      <c r="J4035" s="38"/>
      <c r="K4035" s="38"/>
    </row>
    <row r="4036" spans="6:11" x14ac:dyDescent="0.25">
      <c r="F4036" s="38"/>
      <c r="G4036" s="38"/>
      <c r="H4036" s="38"/>
      <c r="I4036" s="38"/>
      <c r="J4036" s="38"/>
      <c r="K4036" s="38"/>
    </row>
    <row r="4037" spans="6:11" x14ac:dyDescent="0.25">
      <c r="F4037" s="38"/>
      <c r="G4037" s="38"/>
      <c r="H4037" s="38"/>
      <c r="I4037" s="38"/>
      <c r="J4037" s="38"/>
      <c r="K4037" s="38"/>
    </row>
    <row r="4038" spans="6:11" x14ac:dyDescent="0.25">
      <c r="F4038" s="38"/>
      <c r="G4038" s="38"/>
      <c r="H4038" s="38"/>
      <c r="I4038" s="38"/>
      <c r="J4038" s="38"/>
      <c r="K4038" s="38"/>
    </row>
    <row r="4039" spans="6:11" x14ac:dyDescent="0.25">
      <c r="F4039" s="38"/>
      <c r="G4039" s="38"/>
      <c r="H4039" s="38"/>
      <c r="I4039" s="38"/>
      <c r="J4039" s="38"/>
      <c r="K4039" s="38"/>
    </row>
    <row r="4040" spans="6:11" x14ac:dyDescent="0.25">
      <c r="F4040" s="38"/>
      <c r="G4040" s="38"/>
      <c r="H4040" s="38"/>
      <c r="I4040" s="38"/>
      <c r="J4040" s="38"/>
      <c r="K4040" s="38"/>
    </row>
    <row r="4041" spans="6:11" x14ac:dyDescent="0.25">
      <c r="F4041" s="38"/>
      <c r="G4041" s="38"/>
      <c r="H4041" s="38"/>
      <c r="I4041" s="38"/>
      <c r="J4041" s="38"/>
      <c r="K4041" s="38"/>
    </row>
    <row r="4042" spans="6:11" x14ac:dyDescent="0.25">
      <c r="F4042" s="38"/>
      <c r="G4042" s="38"/>
      <c r="H4042" s="38"/>
      <c r="I4042" s="38"/>
      <c r="J4042" s="38"/>
      <c r="K4042" s="38"/>
    </row>
    <row r="4043" spans="6:11" x14ac:dyDescent="0.25">
      <c r="F4043" s="38"/>
      <c r="G4043" s="38"/>
      <c r="H4043" s="38"/>
      <c r="I4043" s="38"/>
      <c r="J4043" s="38"/>
      <c r="K4043" s="38"/>
    </row>
    <row r="4044" spans="6:11" x14ac:dyDescent="0.25">
      <c r="F4044" s="38"/>
      <c r="G4044" s="38"/>
      <c r="H4044" s="38"/>
      <c r="I4044" s="38"/>
      <c r="J4044" s="38"/>
      <c r="K4044" s="38"/>
    </row>
    <row r="4045" spans="6:11" x14ac:dyDescent="0.25">
      <c r="F4045" s="38"/>
      <c r="G4045" s="38"/>
      <c r="H4045" s="38"/>
      <c r="I4045" s="38"/>
      <c r="J4045" s="38"/>
      <c r="K4045" s="38"/>
    </row>
    <row r="4046" spans="6:11" x14ac:dyDescent="0.25">
      <c r="F4046" s="38"/>
      <c r="G4046" s="38"/>
      <c r="H4046" s="38"/>
      <c r="I4046" s="38"/>
      <c r="J4046" s="38"/>
      <c r="K4046" s="38"/>
    </row>
    <row r="4047" spans="6:11" x14ac:dyDescent="0.25">
      <c r="F4047" s="38"/>
      <c r="G4047" s="38"/>
      <c r="H4047" s="38"/>
      <c r="I4047" s="38"/>
      <c r="J4047" s="38"/>
      <c r="K4047" s="38"/>
    </row>
    <row r="4048" spans="6:11" x14ac:dyDescent="0.25">
      <c r="F4048" s="38"/>
      <c r="G4048" s="38"/>
      <c r="H4048" s="38"/>
      <c r="I4048" s="38"/>
      <c r="J4048" s="38"/>
      <c r="K4048" s="38"/>
    </row>
    <row r="4049" spans="6:11" x14ac:dyDescent="0.25">
      <c r="F4049" s="38"/>
      <c r="G4049" s="38"/>
      <c r="H4049" s="38"/>
      <c r="I4049" s="38"/>
      <c r="J4049" s="38"/>
      <c r="K4049" s="38"/>
    </row>
    <row r="4050" spans="6:11" x14ac:dyDescent="0.25">
      <c r="F4050" s="38"/>
      <c r="G4050" s="38"/>
      <c r="H4050" s="38"/>
      <c r="I4050" s="38"/>
      <c r="J4050" s="38"/>
      <c r="K4050" s="38"/>
    </row>
    <row r="4051" spans="6:11" x14ac:dyDescent="0.25">
      <c r="F4051" s="38"/>
      <c r="G4051" s="38"/>
      <c r="H4051" s="38"/>
      <c r="I4051" s="38"/>
      <c r="J4051" s="38"/>
      <c r="K4051" s="38"/>
    </row>
    <row r="4052" spans="6:11" x14ac:dyDescent="0.25">
      <c r="F4052" s="38"/>
      <c r="G4052" s="38"/>
      <c r="H4052" s="38"/>
      <c r="I4052" s="38"/>
      <c r="J4052" s="38"/>
      <c r="K4052" s="38"/>
    </row>
    <row r="4053" spans="6:11" x14ac:dyDescent="0.25">
      <c r="F4053" s="38"/>
      <c r="G4053" s="38"/>
      <c r="H4053" s="38"/>
      <c r="I4053" s="38"/>
      <c r="J4053" s="38"/>
      <c r="K4053" s="38"/>
    </row>
    <row r="4054" spans="6:11" x14ac:dyDescent="0.25">
      <c r="F4054" s="38"/>
      <c r="G4054" s="38"/>
      <c r="H4054" s="38"/>
      <c r="I4054" s="38"/>
      <c r="J4054" s="38"/>
      <c r="K4054" s="38"/>
    </row>
  </sheetData>
  <sheetProtection algorithmName="SHA-512" hashValue="wGWHeFL7Y68rbaotE2qx8SOmkty44/Cvqe5zWCrsTmN0RyQ/+qbEKioHerw7KkspxzM93bLWT6Z2kD+KiKoO2Q==" saltValue="xKjpKirv5hRP2LnkXJ1QcQ==" spinCount="100000" sheet="1" objects="1" scenarios="1"/>
  <mergeCells count="20">
    <mergeCell ref="E27:L27"/>
    <mergeCell ref="E29:H29"/>
    <mergeCell ref="I29:L29"/>
    <mergeCell ref="E28:H28"/>
    <mergeCell ref="D13:D14"/>
    <mergeCell ref="E14:L14"/>
    <mergeCell ref="D16:D19"/>
    <mergeCell ref="E17:L17"/>
    <mergeCell ref="E18:L18"/>
    <mergeCell ref="E19:L19"/>
    <mergeCell ref="E22:L22"/>
    <mergeCell ref="D21:D22"/>
    <mergeCell ref="D24:L24"/>
    <mergeCell ref="E25:L25"/>
    <mergeCell ref="I3:L3"/>
    <mergeCell ref="D7:L7"/>
    <mergeCell ref="D8:L8"/>
    <mergeCell ref="D9:D11"/>
    <mergeCell ref="E10:L10"/>
    <mergeCell ref="E11:L11"/>
  </mergeCells>
  <conditionalFormatting sqref="F4055:I1048576">
    <cfRule type="cellIs" dxfId="5673" priority="41" operator="equal">
      <formula>"Very High"</formula>
    </cfRule>
    <cfRule type="cellIs" dxfId="5672" priority="42" operator="equal">
      <formula>"High"</formula>
    </cfRule>
    <cfRule type="cellIs" dxfId="5671" priority="43" operator="equal">
      <formula>"Moderate"</formula>
    </cfRule>
    <cfRule type="cellIs" dxfId="5670" priority="44" operator="equal">
      <formula>"Low"</formula>
    </cfRule>
    <cfRule type="cellIs" dxfId="5669" priority="45" operator="equal">
      <formula>"Very Low"</formula>
    </cfRule>
  </conditionalFormatting>
  <conditionalFormatting sqref="J4055:J1048576">
    <cfRule type="cellIs" dxfId="5668" priority="36" operator="equal">
      <formula>"Very Low"</formula>
    </cfRule>
    <cfRule type="cellIs" dxfId="5667" priority="37" operator="equal">
      <formula>"Low"</formula>
    </cfRule>
    <cfRule type="cellIs" dxfId="5666" priority="38" operator="equal">
      <formula>"Moderate"</formula>
    </cfRule>
    <cfRule type="cellIs" dxfId="5665" priority="39" operator="equal">
      <formula>"Very High"</formula>
    </cfRule>
    <cfRule type="cellIs" dxfId="5664" priority="40" operator="equal">
      <formula>"High"</formula>
    </cfRule>
  </conditionalFormatting>
  <conditionalFormatting sqref="J30">
    <cfRule type="cellIs" dxfId="5663" priority="1" operator="equal">
      <formula>"Very Low"</formula>
    </cfRule>
    <cfRule type="cellIs" dxfId="5662" priority="2" operator="equal">
      <formula>"Low"</formula>
    </cfRule>
    <cfRule type="cellIs" dxfId="5661" priority="3" operator="equal">
      <formula>"Moderate"</formula>
    </cfRule>
    <cfRule type="cellIs" dxfId="5660" priority="4" operator="equal">
      <formula>"Very High"</formula>
    </cfRule>
    <cfRule type="cellIs" dxfId="5659" priority="5" operator="equal">
      <formula>"High"</formula>
    </cfRule>
  </conditionalFormatting>
  <conditionalFormatting sqref="D3:E3">
    <cfRule type="cellIs" dxfId="5658" priority="16" operator="equal">
      <formula>"Very Low"</formula>
    </cfRule>
    <cfRule type="cellIs" dxfId="5657" priority="17" operator="equal">
      <formula>"Low"</formula>
    </cfRule>
    <cfRule type="cellIs" dxfId="5656" priority="18" operator="equal">
      <formula>"Moderate"</formula>
    </cfRule>
    <cfRule type="cellIs" dxfId="5655" priority="19" operator="equal">
      <formula>"Very High"</formula>
    </cfRule>
    <cfRule type="cellIs" dxfId="5654" priority="20" operator="equal">
      <formula>"High"</formula>
    </cfRule>
  </conditionalFormatting>
  <conditionalFormatting sqref="J6">
    <cfRule type="cellIs" dxfId="5653" priority="21" operator="equal">
      <formula>"Very Low"</formula>
    </cfRule>
    <cfRule type="cellIs" dxfId="5652" priority="22" operator="equal">
      <formula>"Low"</formula>
    </cfRule>
    <cfRule type="cellIs" dxfId="5651" priority="23" operator="equal">
      <formula>"Moderate"</formula>
    </cfRule>
    <cfRule type="cellIs" dxfId="5650" priority="24" operator="equal">
      <formula>"Very High"</formula>
    </cfRule>
    <cfRule type="cellIs" dxfId="5649" priority="25" operator="equal">
      <formula>"High"</formula>
    </cfRule>
  </conditionalFormatting>
  <conditionalFormatting sqref="I3">
    <cfRule type="cellIs" dxfId="5648" priority="11" operator="equal">
      <formula>"Very Low"</formula>
    </cfRule>
    <cfRule type="cellIs" dxfId="5647" priority="12" operator="equal">
      <formula>"Low"</formula>
    </cfRule>
    <cfRule type="cellIs" dxfId="5646" priority="13" operator="equal">
      <formula>"Moderate"</formula>
    </cfRule>
    <cfRule type="cellIs" dxfId="5645" priority="14" operator="equal">
      <formula>"Very High"</formula>
    </cfRule>
    <cfRule type="cellIs" dxfId="5644" priority="15" operator="equal">
      <formula>"High"</formula>
    </cfRule>
  </conditionalFormatting>
  <conditionalFormatting sqref="F30:I30">
    <cfRule type="cellIs" dxfId="5643" priority="6" operator="equal">
      <formula>"Very High"</formula>
    </cfRule>
    <cfRule type="cellIs" dxfId="5642" priority="7" operator="equal">
      <formula>"High"</formula>
    </cfRule>
    <cfRule type="cellIs" dxfId="5641" priority="8" operator="equal">
      <formula>"Moderate"</formula>
    </cfRule>
    <cfRule type="cellIs" dxfId="5640" priority="9" operator="equal">
      <formula>"Low"</formula>
    </cfRule>
    <cfRule type="cellIs" dxfId="5639" priority="10" operator="equal">
      <formula>"Very Low"</formula>
    </cfRule>
  </conditionalFormatting>
  <conditionalFormatting sqref="F4:I4 F3:H3 F6:I6 F5:H5">
    <cfRule type="cellIs" dxfId="5638" priority="31" operator="equal">
      <formula>"Very High"</formula>
    </cfRule>
    <cfRule type="cellIs" dxfId="5637" priority="32" operator="equal">
      <formula>"High"</formula>
    </cfRule>
    <cfRule type="cellIs" dxfId="5636" priority="33" operator="equal">
      <formula>"Moderate"</formula>
    </cfRule>
    <cfRule type="cellIs" dxfId="5635" priority="34" operator="equal">
      <formula>"Low"</formula>
    </cfRule>
    <cfRule type="cellIs" dxfId="5634" priority="35" operator="equal">
      <formula>"Very Low"</formula>
    </cfRule>
  </conditionalFormatting>
  <conditionalFormatting sqref="J4">
    <cfRule type="cellIs" dxfId="5633" priority="26" operator="equal">
      <formula>"Very Low"</formula>
    </cfRule>
    <cfRule type="cellIs" dxfId="5632" priority="27" operator="equal">
      <formula>"Low"</formula>
    </cfRule>
    <cfRule type="cellIs" dxfId="5631" priority="28" operator="equal">
      <formula>"Moderate"</formula>
    </cfRule>
    <cfRule type="cellIs" dxfId="5630" priority="29" operator="equal">
      <formula>"Very High"</formula>
    </cfRule>
    <cfRule type="cellIs" dxfId="5629" priority="30" operator="equal">
      <formula>"High"</formula>
    </cfRule>
  </conditionalFormatting>
  <dataValidations count="1">
    <dataValidation allowBlank="1" showErrorMessage="1" prompt="_x000a_" sqref="B31:C31 D13 D16:D18 D8:D9 B8:C28 D20:D21 D23:D24" xr:uid="{6CD39803-958E-47C8-8A65-06C43C2580FF}"/>
  </dataValidations>
  <hyperlinks>
    <hyperlink ref="D29:E29" location="'3. Overview'!A1" display="Continue…" xr:uid="{53288F9D-23E3-48B2-9F57-F377BF568513}"/>
    <hyperlink ref="D29" location="Monitoring!A1" display="&lt;&lt;  Back" xr:uid="{AFE1E454-D4FA-4680-BD04-C7F815C4001C}"/>
  </hyperlinks>
  <pageMargins left="0.25" right="0.25" top="0.75" bottom="0.75" header="0.3" footer="0.3"/>
  <pageSetup paperSize="9" scale="87" fitToHeight="0" orientation="landscape" r:id="rId1"/>
  <headerFooter>
    <oddFooter>&amp;R&amp;"Arial,Regular"&amp;K000000&amp;P</oddFooter>
    <firstFooter xml:space="preserve">&amp;L&amp;G&amp;"Arial,Regular"&amp;K000000 Copyright CPA Australia Ltd&amp;R&amp;"Arial,Regular"&amp;K000000&amp;P
</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5FB5-654D-442F-8475-0D848E8699DB}">
  <sheetPr>
    <tabColor rgb="FFFFD400"/>
    <pageSetUpPr fitToPage="1"/>
  </sheetPr>
  <dimension ref="A1:Y47"/>
  <sheetViews>
    <sheetView showGridLines="0" zoomScaleNormal="100" zoomScaleSheetLayoutView="100" workbookViewId="0">
      <pane xSplit="1" ySplit="9" topLeftCell="H14" activePane="bottomRight" state="frozen"/>
      <selection pane="topRight" activeCell="B1" sqref="B1"/>
      <selection pane="bottomLeft" activeCell="A10" sqref="A10"/>
      <selection pane="bottomRight" activeCell="D20" sqref="D20:D21"/>
    </sheetView>
  </sheetViews>
  <sheetFormatPr defaultColWidth="8.77734375" defaultRowHeight="13.8" outlineLevelCol="1" x14ac:dyDescent="0.25"/>
  <cols>
    <col min="1" max="1" width="0.44140625" style="38" customWidth="1"/>
    <col min="2" max="2" width="3.44140625" style="66" customWidth="1"/>
    <col min="3" max="3" width="0.44140625" style="66" customWidth="1"/>
    <col min="4" max="4" width="20.6640625" style="38" customWidth="1"/>
    <col min="5" max="5" width="0.44140625" style="38" customWidth="1"/>
    <col min="6" max="6" width="30.21875" style="38" customWidth="1"/>
    <col min="7" max="7" width="6.21875" style="175" customWidth="1"/>
    <col min="8" max="8" width="6.21875" style="176" customWidth="1"/>
    <col min="9" max="9" width="7.44140625" style="71" hidden="1" customWidth="1"/>
    <col min="10" max="10" width="7.5546875" style="71" hidden="1" customWidth="1"/>
    <col min="11" max="11" width="7" style="71" hidden="1" customWidth="1"/>
    <col min="12" max="12" width="9.5546875" style="74" customWidth="1"/>
    <col min="13" max="13" width="15.77734375" style="61" customWidth="1"/>
    <col min="14" max="14" width="38.5546875" style="61" customWidth="1"/>
    <col min="15" max="15" width="17.21875" style="61" customWidth="1"/>
    <col min="16" max="16" width="10.5546875" style="61"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4"/>
      <c r="C1" s="64"/>
      <c r="D1" s="46"/>
      <c r="E1" s="46"/>
      <c r="F1" s="46"/>
      <c r="G1" s="171"/>
      <c r="H1" s="172"/>
      <c r="I1" s="70"/>
      <c r="J1" s="70"/>
      <c r="K1" s="70"/>
      <c r="L1" s="70"/>
      <c r="M1" s="60"/>
      <c r="N1" s="60"/>
      <c r="O1" s="60"/>
      <c r="P1" s="60"/>
      <c r="Q1" s="46"/>
      <c r="R1" s="47"/>
    </row>
    <row r="2" spans="1:25" s="39" customFormat="1" ht="20.55" customHeight="1" x14ac:dyDescent="0.3">
      <c r="A2" s="48"/>
      <c r="B2" s="88"/>
      <c r="C2" s="88"/>
      <c r="D2" s="89" t="s">
        <v>19</v>
      </c>
      <c r="E2" s="89"/>
      <c r="F2" s="89"/>
      <c r="G2" s="221"/>
      <c r="H2" s="222"/>
      <c r="I2" s="223"/>
      <c r="J2" s="223"/>
      <c r="K2" s="223"/>
      <c r="L2" s="223"/>
      <c r="M2" s="223"/>
      <c r="N2" s="328" t="s">
        <v>85</v>
      </c>
      <c r="O2" s="328"/>
      <c r="P2" s="328"/>
      <c r="Q2" s="328"/>
      <c r="R2" s="53"/>
    </row>
    <row r="3" spans="1:25" ht="1.05" customHeight="1" x14ac:dyDescent="0.25">
      <c r="A3" s="49"/>
      <c r="B3" s="76"/>
      <c r="C3" s="76"/>
      <c r="D3" s="75"/>
      <c r="E3" s="75"/>
      <c r="F3" s="75"/>
      <c r="G3" s="224"/>
      <c r="H3" s="225"/>
      <c r="I3" s="95"/>
      <c r="J3" s="95"/>
      <c r="K3" s="95"/>
      <c r="L3" s="95"/>
      <c r="M3" s="95"/>
      <c r="N3" s="95"/>
      <c r="O3" s="95"/>
      <c r="P3" s="95"/>
      <c r="Q3" s="96"/>
      <c r="R3" s="42"/>
      <c r="X3" s="39"/>
    </row>
    <row r="4" spans="1:25" s="40" customFormat="1" ht="20.55" customHeight="1" x14ac:dyDescent="0.25">
      <c r="A4" s="50"/>
      <c r="B4" s="99"/>
      <c r="C4" s="99"/>
      <c r="D4" s="100" t="s">
        <v>86</v>
      </c>
      <c r="E4" s="100"/>
      <c r="F4" s="101"/>
      <c r="G4" s="226"/>
      <c r="H4" s="226"/>
      <c r="I4" s="103"/>
      <c r="J4" s="103"/>
      <c r="K4" s="102"/>
      <c r="L4" s="103"/>
      <c r="M4" s="387" t="str">
        <f>IF(' Accept &amp; Continue to Set up'!E9&gt;0,' Accept &amp; Continue to Set up'!E9," ")</f>
        <v xml:space="preserve"> </v>
      </c>
      <c r="N4" s="387"/>
      <c r="O4" s="387"/>
      <c r="P4" s="104"/>
      <c r="Q4" s="104"/>
      <c r="R4" s="54"/>
      <c r="S4" s="425" t="s">
        <v>438</v>
      </c>
      <c r="T4" s="426"/>
      <c r="U4" s="426"/>
      <c r="V4" s="426"/>
      <c r="W4" s="426"/>
      <c r="X4" s="316"/>
    </row>
    <row r="5" spans="1:25" ht="2.5499999999999998" customHeight="1" x14ac:dyDescent="0.25">
      <c r="A5" s="49"/>
      <c r="B5" s="107"/>
      <c r="C5" s="107"/>
      <c r="D5" s="108"/>
      <c r="E5" s="108"/>
      <c r="F5" s="108"/>
      <c r="G5" s="227"/>
      <c r="H5" s="228"/>
      <c r="I5" s="229"/>
      <c r="J5" s="229"/>
      <c r="K5" s="229"/>
      <c r="L5" s="111"/>
      <c r="M5" s="111"/>
      <c r="N5" s="111"/>
      <c r="O5" s="111"/>
      <c r="P5" s="111"/>
      <c r="Q5" s="78"/>
      <c r="R5" s="55"/>
      <c r="S5" s="69"/>
      <c r="X5" s="170"/>
    </row>
    <row r="6" spans="1:25" ht="12.6" customHeight="1" x14ac:dyDescent="0.25">
      <c r="A6" s="49"/>
      <c r="B6" s="388" t="s">
        <v>87</v>
      </c>
      <c r="C6" s="389"/>
      <c r="D6" s="389"/>
      <c r="E6" s="220"/>
      <c r="F6" s="390" t="s">
        <v>88</v>
      </c>
      <c r="G6" s="392" t="s">
        <v>89</v>
      </c>
      <c r="H6" s="394" t="s">
        <v>90</v>
      </c>
      <c r="I6" s="396" t="s">
        <v>91</v>
      </c>
      <c r="J6" s="396" t="s">
        <v>92</v>
      </c>
      <c r="K6" s="396" t="s">
        <v>93</v>
      </c>
      <c r="L6" s="397" t="s">
        <v>94</v>
      </c>
      <c r="M6" s="399" t="s">
        <v>95</v>
      </c>
      <c r="N6" s="399" t="s">
        <v>96</v>
      </c>
      <c r="O6" s="397" t="s">
        <v>97</v>
      </c>
      <c r="P6" s="402" t="s">
        <v>98</v>
      </c>
      <c r="Q6" s="404" t="s">
        <v>99</v>
      </c>
      <c r="R6" s="55"/>
      <c r="S6" s="427" t="s">
        <v>439</v>
      </c>
      <c r="T6" s="429" t="s">
        <v>440</v>
      </c>
      <c r="U6" s="431" t="s">
        <v>441</v>
      </c>
      <c r="V6" s="433" t="s">
        <v>442</v>
      </c>
      <c r="W6" s="433" t="s">
        <v>443</v>
      </c>
      <c r="X6" s="170"/>
      <c r="Y6" s="317" t="s">
        <v>444</v>
      </c>
    </row>
    <row r="7" spans="1:25" s="40" customFormat="1" ht="11.55" customHeight="1" thickBot="1" x14ac:dyDescent="0.25">
      <c r="A7" s="50"/>
      <c r="B7" s="406" t="s">
        <v>100</v>
      </c>
      <c r="C7" s="407"/>
      <c r="D7" s="407"/>
      <c r="E7" s="215"/>
      <c r="F7" s="391"/>
      <c r="G7" s="393"/>
      <c r="H7" s="395"/>
      <c r="I7" s="396"/>
      <c r="J7" s="396"/>
      <c r="K7" s="396"/>
      <c r="L7" s="398"/>
      <c r="M7" s="400"/>
      <c r="N7" s="401"/>
      <c r="O7" s="398"/>
      <c r="P7" s="403"/>
      <c r="Q7" s="405"/>
      <c r="R7" s="56"/>
      <c r="S7" s="428"/>
      <c r="T7" s="430"/>
      <c r="U7" s="432"/>
      <c r="V7" s="434"/>
      <c r="W7" s="434"/>
      <c r="X7" s="170"/>
      <c r="Y7" s="302" t="s">
        <v>445</v>
      </c>
    </row>
    <row r="8" spans="1:25" s="142" customFormat="1" ht="12.6" customHeight="1" x14ac:dyDescent="0.3">
      <c r="A8" s="140"/>
      <c r="B8" s="418" t="s">
        <v>101</v>
      </c>
      <c r="C8" s="419"/>
      <c r="D8" s="419"/>
      <c r="E8" s="253"/>
      <c r="F8" s="230" t="s">
        <v>102</v>
      </c>
      <c r="G8" s="420" t="s">
        <v>103</v>
      </c>
      <c r="H8" s="421"/>
      <c r="I8" s="421"/>
      <c r="J8" s="421"/>
      <c r="K8" s="421"/>
      <c r="L8" s="421"/>
      <c r="M8" s="252" t="s">
        <v>104</v>
      </c>
      <c r="N8" s="231" t="s">
        <v>105</v>
      </c>
      <c r="O8" s="232" t="s">
        <v>106</v>
      </c>
      <c r="P8" s="232" t="s">
        <v>107</v>
      </c>
      <c r="Q8" s="233" t="s">
        <v>108</v>
      </c>
      <c r="R8" s="141"/>
      <c r="S8" s="318" t="s">
        <v>446</v>
      </c>
      <c r="T8" s="319" t="s">
        <v>447</v>
      </c>
      <c r="U8" s="320" t="s">
        <v>448</v>
      </c>
      <c r="V8" s="320" t="s">
        <v>449</v>
      </c>
      <c r="W8" s="320" t="s">
        <v>450</v>
      </c>
      <c r="X8" s="170"/>
    </row>
    <row r="9" spans="1:25" s="142" customFormat="1" ht="16.05" customHeight="1" x14ac:dyDescent="0.3">
      <c r="A9" s="140"/>
      <c r="B9" s="408" t="s">
        <v>109</v>
      </c>
      <c r="C9" s="409"/>
      <c r="D9" s="409"/>
      <c r="E9" s="251"/>
      <c r="F9" s="234" t="s">
        <v>110</v>
      </c>
      <c r="G9" s="410" t="s">
        <v>111</v>
      </c>
      <c r="H9" s="411"/>
      <c r="I9" s="235"/>
      <c r="J9" s="235"/>
      <c r="K9" s="235"/>
      <c r="L9" s="236" t="s">
        <v>112</v>
      </c>
      <c r="M9" s="237" t="s">
        <v>113</v>
      </c>
      <c r="N9" s="237" t="s">
        <v>114</v>
      </c>
      <c r="O9" s="237" t="s">
        <v>115</v>
      </c>
      <c r="P9" s="237" t="s">
        <v>115</v>
      </c>
      <c r="Q9" s="238" t="s">
        <v>115</v>
      </c>
      <c r="R9" s="141"/>
      <c r="S9" s="318" t="s">
        <v>451</v>
      </c>
      <c r="T9" s="321" t="s">
        <v>451</v>
      </c>
      <c r="U9" s="322" t="s">
        <v>452</v>
      </c>
      <c r="V9" s="323" t="s">
        <v>452</v>
      </c>
      <c r="W9" s="320" t="s">
        <v>451</v>
      </c>
      <c r="X9" s="170"/>
    </row>
    <row r="10" spans="1:25" ht="80.55" customHeight="1" x14ac:dyDescent="0.25">
      <c r="A10" s="49"/>
      <c r="B10" s="199">
        <v>28</v>
      </c>
      <c r="C10" s="199"/>
      <c r="D10" s="198" t="s">
        <v>116</v>
      </c>
      <c r="E10" s="198"/>
      <c r="F10" s="245" t="s">
        <v>31</v>
      </c>
      <c r="G10" s="178"/>
      <c r="H10" s="179"/>
      <c r="I10" s="180"/>
      <c r="J10" s="180"/>
      <c r="K10" s="180"/>
      <c r="L10" s="181"/>
      <c r="M10" s="181"/>
      <c r="N10" s="181"/>
      <c r="O10" s="181"/>
      <c r="P10" s="181"/>
      <c r="Q10" s="182"/>
      <c r="R10" s="55"/>
      <c r="S10" s="181"/>
      <c r="T10" s="181"/>
      <c r="U10" s="181"/>
      <c r="V10" s="181"/>
      <c r="W10" s="182"/>
      <c r="X10" s="170"/>
    </row>
    <row r="11" spans="1:25" ht="51" customHeight="1" x14ac:dyDescent="0.25">
      <c r="A11" s="49"/>
      <c r="B11" s="196" t="s">
        <v>117</v>
      </c>
      <c r="C11" s="196"/>
      <c r="D11" s="198" t="s">
        <v>118</v>
      </c>
      <c r="E11" s="198"/>
      <c r="F11" s="246" t="s">
        <v>31</v>
      </c>
      <c r="G11" s="178"/>
      <c r="H11" s="179"/>
      <c r="I11" s="180"/>
      <c r="J11" s="180"/>
      <c r="K11" s="180"/>
      <c r="L11" s="181"/>
      <c r="M11" s="181"/>
      <c r="N11" s="181"/>
      <c r="O11" s="181"/>
      <c r="P11" s="181"/>
      <c r="Q11" s="182"/>
      <c r="R11" s="55"/>
      <c r="S11" s="181"/>
      <c r="T11" s="181"/>
      <c r="U11" s="181"/>
      <c r="V11" s="181"/>
      <c r="W11" s="182"/>
      <c r="X11" s="170"/>
    </row>
    <row r="12" spans="1:25" ht="55.05" customHeight="1" x14ac:dyDescent="0.25">
      <c r="A12" s="49"/>
      <c r="B12" s="412" t="s">
        <v>119</v>
      </c>
      <c r="C12" s="254"/>
      <c r="D12" s="415" t="s">
        <v>120</v>
      </c>
      <c r="E12" s="256"/>
      <c r="F12" s="239" t="s">
        <v>121</v>
      </c>
      <c r="G12" s="243"/>
      <c r="H12" s="244"/>
      <c r="I12" s="183">
        <f>(IF($G12=List!$F$4,List!$E$4,IF($G12=List!$F$5,List!$E$5,IF($G12=List!$F$6,List!$E$6,IF($G12=List!$F$7,List!$E$7,IF($G12=List!$F$8,List!$E$8,IF($G12=List!$F$9,List!$E$9," ")))))))</f>
        <v>0</v>
      </c>
      <c r="J12" s="183">
        <f>(IF($H12=List!$F$4,List!$E$4,IF($H12=List!$F$5,List!$E$5,IF($H12=List!$F$6,List!$E$6,IF($H12=List!$F$7,List!$E$7,IF($H12=List!$F$8,List!$E$8,IF($H12=List!$F$9,List!$E$9," ")))))))</f>
        <v>0</v>
      </c>
      <c r="K12" s="183">
        <f t="shared" ref="K12:K17" si="0">I12*J12</f>
        <v>0</v>
      </c>
      <c r="L12" s="185" t="str">
        <f>(IF($K12&gt;'Risk model'!$Q$22,"Reasonably Possible - Response Required",IF($K12=0,"Assessment incomplete","Not Reasonably Possible - Acceptable")))</f>
        <v>Assessment incomplete</v>
      </c>
      <c r="M12" s="195" t="s">
        <v>123</v>
      </c>
      <c r="N12" s="195" t="s">
        <v>384</v>
      </c>
      <c r="O12" s="195" t="s">
        <v>124</v>
      </c>
      <c r="P12" s="177" t="s">
        <v>98</v>
      </c>
      <c r="Q12" s="189" t="s">
        <v>125</v>
      </c>
      <c r="R12" s="57"/>
      <c r="S12" s="195"/>
      <c r="T12" s="195"/>
      <c r="U12" s="195"/>
      <c r="V12" s="177"/>
      <c r="W12" s="189"/>
      <c r="X12" s="170"/>
    </row>
    <row r="13" spans="1:25" ht="45" customHeight="1" x14ac:dyDescent="0.25">
      <c r="A13" s="49"/>
      <c r="B13" s="413"/>
      <c r="C13" s="254"/>
      <c r="D13" s="416"/>
      <c r="E13" s="256"/>
      <c r="F13" s="239" t="s">
        <v>126</v>
      </c>
      <c r="G13" s="243"/>
      <c r="H13" s="244"/>
      <c r="I13" s="183">
        <f>(IF($G13=List!$F$4,List!$E$4,IF($G13=List!$F$5,List!$E$5,IF($G13=List!$F$6,List!$E$6,IF($G13=List!$F$7,List!$E$7,IF($G13=List!$F$8,List!$E$8,IF($G13=List!$F$9,List!$E$9," ")))))))</f>
        <v>0</v>
      </c>
      <c r="J13" s="183">
        <f>(IF($H13=List!$F$4,List!$E$4,IF($H13=List!$F$5,List!$E$5,IF($H13=List!$F$6,List!$E$6,IF($H13=List!$F$7,List!$E$7,IF($H13=List!$F$8,List!$E$8,IF($H13=List!$F$9,List!$E$9," ")))))))</f>
        <v>0</v>
      </c>
      <c r="K13" s="183">
        <f t="shared" ref="K13" si="1">I13*J13</f>
        <v>0</v>
      </c>
      <c r="L13" s="185" t="str">
        <f>(IF($K13&gt;'Risk model'!$Q$22,"Reasonably Possible - Response Required",IF($K13=0,"Assessment incomplete","Not Reasonably Possible - Acceptable")))</f>
        <v>Assessment incomplete</v>
      </c>
      <c r="M13" s="195" t="s">
        <v>123</v>
      </c>
      <c r="N13" s="195" t="s">
        <v>127</v>
      </c>
      <c r="O13" s="195" t="s">
        <v>124</v>
      </c>
      <c r="P13" s="177" t="s">
        <v>98</v>
      </c>
      <c r="Q13" s="189" t="s">
        <v>125</v>
      </c>
      <c r="R13" s="57"/>
      <c r="S13" s="195"/>
      <c r="T13" s="195"/>
      <c r="U13" s="195"/>
      <c r="V13" s="177"/>
      <c r="W13" s="189"/>
      <c r="X13" s="170"/>
    </row>
    <row r="14" spans="1:25" ht="45" customHeight="1" x14ac:dyDescent="0.25">
      <c r="A14" s="49"/>
      <c r="B14" s="413"/>
      <c r="C14" s="254"/>
      <c r="D14" s="416"/>
      <c r="E14" s="256"/>
      <c r="F14" s="239" t="s">
        <v>128</v>
      </c>
      <c r="G14" s="243"/>
      <c r="H14" s="244"/>
      <c r="I14" s="183">
        <f>(IF($G14=List!$F$4,List!$E$4,IF($G14=List!$F$5,List!$E$5,IF($G14=List!$F$6,List!$E$6,IF($G14=List!$F$7,List!$E$7,IF($G14=List!$F$8,List!$E$8,IF($G14=List!$F$9,List!$E$9," ")))))))</f>
        <v>0</v>
      </c>
      <c r="J14" s="183">
        <f>(IF($H14=List!$F$4,List!$E$4,IF($H14=List!$F$5,List!$E$5,IF($H14=List!$F$6,List!$E$6,IF($H14=List!$F$7,List!$E$7,IF($H14=List!$F$8,List!$E$8,IF($H14=List!$F$9,List!$E$9," ")))))))</f>
        <v>0</v>
      </c>
      <c r="K14" s="183">
        <f t="shared" ref="K14" si="2">I14*J14</f>
        <v>0</v>
      </c>
      <c r="L14" s="185" t="str">
        <f>(IF($K14&gt;'Risk model'!$Q$22,"Reasonably Possible - Response Required",IF($K14=0,"Assessment incomplete","Not Reasonably Possible - Acceptable")))</f>
        <v>Assessment incomplete</v>
      </c>
      <c r="M14" s="195" t="s">
        <v>123</v>
      </c>
      <c r="N14" s="195" t="s">
        <v>129</v>
      </c>
      <c r="O14" s="195" t="s">
        <v>124</v>
      </c>
      <c r="P14" s="177" t="s">
        <v>98</v>
      </c>
      <c r="Q14" s="189" t="s">
        <v>125</v>
      </c>
      <c r="R14" s="57"/>
      <c r="S14" s="195"/>
      <c r="T14" s="195"/>
      <c r="U14" s="195"/>
      <c r="V14" s="177"/>
      <c r="W14" s="189"/>
      <c r="X14" s="170"/>
    </row>
    <row r="15" spans="1:25" ht="45" customHeight="1" x14ac:dyDescent="0.25">
      <c r="A15" s="49"/>
      <c r="B15" s="414"/>
      <c r="C15" s="255"/>
      <c r="D15" s="417"/>
      <c r="E15" s="217" t="str">
        <f>IF(F15=0," If more, input risk to objective (Step 2)"," ")</f>
        <v xml:space="preserve"> If more, input risk to objective (Step 2)</v>
      </c>
      <c r="F15" s="195"/>
      <c r="G15" s="243"/>
      <c r="H15" s="244"/>
      <c r="I15" s="183">
        <f>(IF($G15=List!$F$4,List!$E$4,IF($G15=List!$F$5,List!$E$5,IF($G15=List!$F$6,List!$E$6,IF($G15=List!$F$7,List!$E$7,IF($G15=List!$F$8,List!$E$8,IF($G15=List!$F$9,List!$E$9," ")))))))</f>
        <v>0</v>
      </c>
      <c r="J15" s="183">
        <f>(IF($H15=List!$F$4,List!$E$4,IF($H15=List!$F$5,List!$E$5,IF($H15=List!$F$6,List!$E$6,IF($H15=List!$F$7,List!$E$7,IF($H15=List!$F$8,List!$E$8,IF($H15=List!$F$9,List!$E$9," ")))))))</f>
        <v>0</v>
      </c>
      <c r="K15" s="183">
        <f t="shared" si="0"/>
        <v>0</v>
      </c>
      <c r="L15" s="185" t="str">
        <f>(IF($K15&gt;'Risk model'!$Q$22,"Reasonably Possible - Response Required",IF($K15=0," ","Not Reasonably Possible - Acceptable")))</f>
        <v xml:space="preserve"> </v>
      </c>
      <c r="M15" s="195" t="s">
        <v>123</v>
      </c>
      <c r="N15" s="195" t="s">
        <v>190</v>
      </c>
      <c r="O15" s="195" t="s">
        <v>124</v>
      </c>
      <c r="P15" s="177" t="s">
        <v>98</v>
      </c>
      <c r="Q15" s="189" t="s">
        <v>125</v>
      </c>
      <c r="R15" s="57"/>
      <c r="S15" s="195"/>
      <c r="T15" s="195"/>
      <c r="U15" s="195"/>
      <c r="V15" s="177"/>
      <c r="W15" s="189"/>
      <c r="X15" s="170"/>
    </row>
    <row r="16" spans="1:25" ht="45" customHeight="1" x14ac:dyDescent="0.25">
      <c r="A16" s="49"/>
      <c r="B16" s="412" t="s">
        <v>130</v>
      </c>
      <c r="C16" s="254"/>
      <c r="D16" s="415" t="s">
        <v>131</v>
      </c>
      <c r="E16" s="257"/>
      <c r="F16" s="239" t="s">
        <v>132</v>
      </c>
      <c r="G16" s="243"/>
      <c r="H16" s="244"/>
      <c r="I16" s="183">
        <f>(IF($G16=List!$F$4,List!$E$4,IF($G16=List!$F$5,List!$E$5,IF($G16=List!$F$6,List!$E$6,IF($G16=List!$F$7,List!$E$7,IF($G16=List!$F$8,List!$E$8,IF($G16=List!$F$9,List!$E$9," ")))))))</f>
        <v>0</v>
      </c>
      <c r="J16" s="183">
        <f>(IF($H16=List!$F$4,List!$E$4,IF($H16=List!$F$5,List!$E$5,IF($H16=List!$F$6,List!$E$6,IF($H16=List!$F$7,List!$E$7,IF($H16=List!$F$8,List!$E$8,IF($H16=List!$F$9,List!$E$9," ")))))))</f>
        <v>0</v>
      </c>
      <c r="K16" s="183">
        <f t="shared" si="0"/>
        <v>0</v>
      </c>
      <c r="L16" s="185" t="str">
        <f>(IF($K16&gt;'Risk model'!$Q$22,"Reasonably Possible - Response Required",IF($K16=0,"Assessment incomplete","Not Reasonably Possible - Acceptable")))</f>
        <v>Assessment incomplete</v>
      </c>
      <c r="M16" s="195" t="s">
        <v>123</v>
      </c>
      <c r="N16" s="195" t="s">
        <v>133</v>
      </c>
      <c r="O16" s="195" t="s">
        <v>124</v>
      </c>
      <c r="P16" s="177" t="s">
        <v>98</v>
      </c>
      <c r="Q16" s="188" t="s">
        <v>125</v>
      </c>
      <c r="R16" s="57"/>
      <c r="S16" s="195"/>
      <c r="T16" s="195"/>
      <c r="U16" s="195"/>
      <c r="V16" s="177"/>
      <c r="W16" s="188"/>
      <c r="X16" s="170"/>
    </row>
    <row r="17" spans="1:24" ht="45" customHeight="1" x14ac:dyDescent="0.25">
      <c r="A17" s="49"/>
      <c r="B17" s="414"/>
      <c r="C17" s="255"/>
      <c r="D17" s="417"/>
      <c r="E17" s="217" t="str">
        <f>IF(F17=0," If more, input risk to objective (Step 2)"," ")</f>
        <v xml:space="preserve"> If more, input risk to objective (Step 2)</v>
      </c>
      <c r="F17" s="195"/>
      <c r="G17" s="243"/>
      <c r="H17" s="244"/>
      <c r="I17" s="183">
        <f>(IF($G17=List!$F$4,List!$E$4,IF($G17=List!$F$5,List!$E$5,IF($G17=List!$F$6,List!$E$6,IF($G17=List!$F$7,List!$E$7,IF($G17=List!$F$8,List!$E$8,IF($G17=List!$F$9,List!$E$9," ")))))))</f>
        <v>0</v>
      </c>
      <c r="J17" s="183">
        <f>(IF($H17=List!$F$4,List!$E$4,IF($H17=List!$F$5,List!$E$5,IF($H17=List!$F$6,List!$E$6,IF($H17=List!$F$7,List!$E$7,IF($H17=List!$F$8,List!$E$8,IF($H17=List!$F$9,List!$E$9," ")))))))</f>
        <v>0</v>
      </c>
      <c r="K17" s="183">
        <f t="shared" si="0"/>
        <v>0</v>
      </c>
      <c r="L17" s="185" t="str">
        <f>(IF($K17&gt;'Risk model'!$Q$22,"Reasonably Possible - Response Required",IF($K17=0," ","Not Reasonably Possible - Acceptable")))</f>
        <v xml:space="preserve"> </v>
      </c>
      <c r="M17" s="195" t="s">
        <v>123</v>
      </c>
      <c r="N17" s="195" t="s">
        <v>186</v>
      </c>
      <c r="O17" s="195" t="s">
        <v>124</v>
      </c>
      <c r="P17" s="177" t="s">
        <v>98</v>
      </c>
      <c r="Q17" s="189" t="s">
        <v>125</v>
      </c>
      <c r="R17" s="57"/>
      <c r="S17" s="195"/>
      <c r="T17" s="195"/>
      <c r="U17" s="195"/>
      <c r="V17" s="177"/>
      <c r="W17" s="189"/>
      <c r="X17" s="170"/>
    </row>
    <row r="18" spans="1:24" ht="75.599999999999994" customHeight="1" x14ac:dyDescent="0.25">
      <c r="A18" s="49"/>
      <c r="B18" s="412" t="s">
        <v>134</v>
      </c>
      <c r="C18" s="254"/>
      <c r="D18" s="415" t="s">
        <v>135</v>
      </c>
      <c r="E18" s="257"/>
      <c r="F18" s="239" t="s">
        <v>136</v>
      </c>
      <c r="G18" s="243"/>
      <c r="H18" s="244"/>
      <c r="I18" s="183">
        <f>(IF($G18=List!$F$4,List!$E$4,IF($G18=List!$F$5,List!$E$5,IF($G18=List!$F$6,List!$E$6,IF($G18=List!$F$7,List!$E$7,IF($G18=List!$F$8,List!$E$8,IF($G18=List!$F$9,List!$E$9," ")))))))</f>
        <v>0</v>
      </c>
      <c r="J18" s="183">
        <f>(IF($H18=List!$F$4,List!$E$4,IF($H18=List!$F$5,List!$E$5,IF($H18=List!$F$6,List!$E$6,IF($H18=List!$F$7,List!$E$7,IF($H18=List!$F$8,List!$E$8,IF($H18=List!$F$9,List!$E$9," ")))))))</f>
        <v>0</v>
      </c>
      <c r="K18" s="183">
        <f t="shared" ref="K18:K19" si="3">I18*J18</f>
        <v>0</v>
      </c>
      <c r="L18" s="185" t="str">
        <f>(IF($K18&gt;'Risk model'!$Q$22,"Reasonably Possible - Response Required",IF($K18=0,"Assessment incomplete","Not Reasonably Possible - Acceptable")))</f>
        <v>Assessment incomplete</v>
      </c>
      <c r="M18" s="195" t="s">
        <v>123</v>
      </c>
      <c r="N18" s="195" t="s">
        <v>137</v>
      </c>
      <c r="O18" s="195" t="s">
        <v>124</v>
      </c>
      <c r="P18" s="177" t="s">
        <v>98</v>
      </c>
      <c r="Q18" s="188" t="s">
        <v>125</v>
      </c>
      <c r="R18" s="57"/>
      <c r="S18" s="195"/>
      <c r="T18" s="195"/>
      <c r="U18" s="195"/>
      <c r="V18" s="177"/>
      <c r="W18" s="188"/>
      <c r="X18" s="170"/>
    </row>
    <row r="19" spans="1:24" ht="45" customHeight="1" x14ac:dyDescent="0.25">
      <c r="A19" s="49"/>
      <c r="B19" s="414"/>
      <c r="C19" s="255"/>
      <c r="D19" s="417"/>
      <c r="E19" s="217" t="str">
        <f>IF(F19=0," If more, input risk to objective (Step 2)"," ")</f>
        <v xml:space="preserve"> If more, input risk to objective (Step 2)</v>
      </c>
      <c r="F19" s="195"/>
      <c r="G19" s="243"/>
      <c r="H19" s="244"/>
      <c r="I19" s="183">
        <f>(IF($G19=List!$F$4,List!$E$4,IF($G19=List!$F$5,List!$E$5,IF($G19=List!$F$6,List!$E$6,IF($G19=List!$F$7,List!$E$7,IF($G19=List!$F$8,List!$E$8,IF($G19=List!$F$9,List!$E$9," ")))))))</f>
        <v>0</v>
      </c>
      <c r="J19" s="183">
        <f>(IF($H19=List!$F$4,List!$E$4,IF($H19=List!$F$5,List!$E$5,IF($H19=List!$F$6,List!$E$6,IF($H19=List!$F$7,List!$E$7,IF($H19=List!$F$8,List!$E$8,IF($H19=List!$F$9,List!$E$9," ")))))))</f>
        <v>0</v>
      </c>
      <c r="K19" s="183">
        <f t="shared" si="3"/>
        <v>0</v>
      </c>
      <c r="L19" s="185" t="str">
        <f>(IF($K19&gt;'Risk model'!$Q$22,"Reasonably Possible - Response Required",IF($K19=0," ","Not Reasonably Possible - Acceptable")))</f>
        <v xml:space="preserve"> </v>
      </c>
      <c r="M19" s="195" t="s">
        <v>123</v>
      </c>
      <c r="N19" s="195" t="s">
        <v>186</v>
      </c>
      <c r="O19" s="195" t="s">
        <v>124</v>
      </c>
      <c r="P19" s="177" t="s">
        <v>98</v>
      </c>
      <c r="Q19" s="189" t="s">
        <v>125</v>
      </c>
      <c r="R19" s="57"/>
      <c r="S19" s="195"/>
      <c r="T19" s="195"/>
      <c r="U19" s="195"/>
      <c r="V19" s="177"/>
      <c r="W19" s="189"/>
      <c r="X19" s="170"/>
    </row>
    <row r="20" spans="1:24" ht="55.05" customHeight="1" x14ac:dyDescent="0.25">
      <c r="A20" s="49"/>
      <c r="B20" s="412" t="s">
        <v>138</v>
      </c>
      <c r="C20" s="254"/>
      <c r="D20" s="415" t="s">
        <v>139</v>
      </c>
      <c r="E20" s="257"/>
      <c r="F20" s="239" t="s">
        <v>140</v>
      </c>
      <c r="G20" s="243"/>
      <c r="H20" s="244"/>
      <c r="I20" s="183">
        <f>(IF($G20=List!$F$4,List!$E$4,IF($G20=List!$F$5,List!$E$5,IF($G20=List!$F$6,List!$E$6,IF($G20=List!$F$7,List!$E$7,IF($G20=List!$F$8,List!$E$8,IF($G20=List!$F$9,List!$E$9," ")))))))</f>
        <v>0</v>
      </c>
      <c r="J20" s="183">
        <f>(IF($H20=List!$F$4,List!$E$4,IF($H20=List!$F$5,List!$E$5,IF($H20=List!$F$6,List!$E$6,IF($H20=List!$F$7,List!$E$7,IF($H20=List!$F$8,List!$E$8,IF($H20=List!$F$9,List!$E$9," ")))))))</f>
        <v>0</v>
      </c>
      <c r="K20" s="183">
        <f t="shared" ref="K20:K21" si="4">I20*J20</f>
        <v>0</v>
      </c>
      <c r="L20" s="185" t="str">
        <f>(IF($K20&gt;'Risk model'!$Q$22,"Reasonably Possible - Response Required",IF($K20=0,"Assessment incomplete","Not Reasonably Possible - Acceptable")))</f>
        <v>Assessment incomplete</v>
      </c>
      <c r="M20" s="195" t="s">
        <v>123</v>
      </c>
      <c r="N20" s="195" t="s">
        <v>141</v>
      </c>
      <c r="O20" s="195" t="s">
        <v>124</v>
      </c>
      <c r="P20" s="177" t="s">
        <v>98</v>
      </c>
      <c r="Q20" s="188" t="s">
        <v>125</v>
      </c>
      <c r="R20" s="57"/>
      <c r="S20" s="195"/>
      <c r="T20" s="195"/>
      <c r="U20" s="195"/>
      <c r="V20" s="177"/>
      <c r="W20" s="188"/>
      <c r="X20" s="170"/>
    </row>
    <row r="21" spans="1:24" ht="45" customHeight="1" x14ac:dyDescent="0.25">
      <c r="A21" s="49"/>
      <c r="B21" s="414"/>
      <c r="C21" s="255"/>
      <c r="D21" s="417"/>
      <c r="E21" s="217" t="str">
        <f>IF(F21=0," If more, input risk to objective (Step 2)"," ")</f>
        <v xml:space="preserve"> If more, input risk to objective (Step 2)</v>
      </c>
      <c r="F21" s="195"/>
      <c r="G21" s="243"/>
      <c r="H21" s="244"/>
      <c r="I21" s="183">
        <f>(IF($G21=List!$F$4,List!$E$4,IF($G21=List!$F$5,List!$E$5,IF($G21=List!$F$6,List!$E$6,IF($G21=List!$F$7,List!$E$7,IF($G21=List!$F$8,List!$E$8,IF($G21=List!$F$9,List!$E$9," ")))))))</f>
        <v>0</v>
      </c>
      <c r="J21" s="183">
        <f>(IF($H21=List!$F$4,List!$E$4,IF($H21=List!$F$5,List!$E$5,IF($H21=List!$F$6,List!$E$6,IF($H21=List!$F$7,List!$E$7,IF($H21=List!$F$8,List!$E$8,IF($H21=List!$F$9,List!$E$9," ")))))))</f>
        <v>0</v>
      </c>
      <c r="K21" s="183">
        <f t="shared" si="4"/>
        <v>0</v>
      </c>
      <c r="L21" s="185" t="str">
        <f>(IF($K21&gt;'Risk model'!$Q$22,"Reasonably Possible - Response Required",IF($K21=0," ","Not Reasonably Possible - Acceptable")))</f>
        <v xml:space="preserve"> </v>
      </c>
      <c r="M21" s="195" t="s">
        <v>123</v>
      </c>
      <c r="N21" s="195" t="s">
        <v>186</v>
      </c>
      <c r="O21" s="195" t="s">
        <v>124</v>
      </c>
      <c r="P21" s="177" t="s">
        <v>98</v>
      </c>
      <c r="Q21" s="189" t="s">
        <v>125</v>
      </c>
      <c r="R21" s="57"/>
      <c r="S21" s="195"/>
      <c r="T21" s="195"/>
      <c r="U21" s="195"/>
      <c r="V21" s="177"/>
      <c r="W21" s="189"/>
      <c r="X21" s="170"/>
    </row>
    <row r="22" spans="1:24" ht="55.05" customHeight="1" x14ac:dyDescent="0.25">
      <c r="A22" s="49"/>
      <c r="B22" s="412" t="s">
        <v>142</v>
      </c>
      <c r="C22" s="254"/>
      <c r="D22" s="422" t="s">
        <v>143</v>
      </c>
      <c r="E22" s="258"/>
      <c r="F22" s="239" t="s">
        <v>144</v>
      </c>
      <c r="G22" s="243"/>
      <c r="H22" s="244"/>
      <c r="I22" s="183">
        <f>(IF($G22=List!$F$4,List!$E$4,IF($G22=List!$F$5,List!$E$5,IF($G22=List!$F$6,List!$E$6,IF($G22=List!$F$7,List!$E$7,IF($G22=List!$F$8,List!$E$8,IF($G22=List!$F$9,List!$E$9," ")))))))</f>
        <v>0</v>
      </c>
      <c r="J22" s="183">
        <f>(IF($H22=List!$F$4,List!$E$4,IF($H22=List!$F$5,List!$E$5,IF($H22=List!$F$6,List!$E$6,IF($H22=List!$F$7,List!$E$7,IF($H22=List!$F$8,List!$E$8,IF($H22=List!$F$9,List!$E$9," ")))))))</f>
        <v>0</v>
      </c>
      <c r="K22" s="183">
        <f t="shared" ref="K22:K39" si="5">I22*J22</f>
        <v>0</v>
      </c>
      <c r="L22" s="185" t="str">
        <f>(IF($K22&gt;'Risk model'!$Q$22,"Reasonably Possible - Response Required",IF($K22=0,"Assessment incomplete","Not Reasonably Possible - Acceptable")))</f>
        <v>Assessment incomplete</v>
      </c>
      <c r="M22" s="195" t="s">
        <v>123</v>
      </c>
      <c r="N22" s="195" t="s">
        <v>385</v>
      </c>
      <c r="O22" s="195" t="s">
        <v>124</v>
      </c>
      <c r="P22" s="177" t="s">
        <v>98</v>
      </c>
      <c r="Q22" s="188" t="s">
        <v>125</v>
      </c>
      <c r="R22" s="55"/>
      <c r="S22" s="195"/>
      <c r="T22" s="195"/>
      <c r="U22" s="195"/>
      <c r="V22" s="177"/>
      <c r="W22" s="188"/>
      <c r="X22" s="170"/>
    </row>
    <row r="23" spans="1:24" ht="45" customHeight="1" x14ac:dyDescent="0.25">
      <c r="A23" s="49"/>
      <c r="B23" s="414"/>
      <c r="C23" s="255"/>
      <c r="D23" s="423"/>
      <c r="E23" s="217" t="str">
        <f t="shared" ref="E23" si="6">IF(F23=0," If more, input risk to objective (Step 2)"," ")</f>
        <v xml:space="preserve"> If more, input risk to objective (Step 2)</v>
      </c>
      <c r="F23" s="195"/>
      <c r="G23" s="243"/>
      <c r="H23" s="244"/>
      <c r="I23" s="183">
        <f>(IF($G23=List!$F$4,List!$E$4,IF($G23=List!$F$5,List!$E$5,IF($G23=List!$F$6,List!$E$6,IF($G23=List!$F$7,List!$E$7,IF($G23=List!$F$8,List!$E$8,IF($G23=List!$F$9,List!$E$9," ")))))))</f>
        <v>0</v>
      </c>
      <c r="J23" s="183">
        <f>(IF($H23=List!$F$4,List!$E$4,IF($H23=List!$F$5,List!$E$5,IF($H23=List!$F$6,List!$E$6,IF($H23=List!$F$7,List!$E$7,IF($H23=List!$F$8,List!$E$8,IF($H23=List!$F$9,List!$E$9," ")))))))</f>
        <v>0</v>
      </c>
      <c r="K23" s="183">
        <f t="shared" si="5"/>
        <v>0</v>
      </c>
      <c r="L23" s="185" t="str">
        <f>(IF($K23&gt;'Risk model'!$Q$22,"Reasonably Possible - Response Required",IF($K23=0," ","Not Reasonably Possible - Acceptable")))</f>
        <v xml:space="preserve"> </v>
      </c>
      <c r="M23" s="195" t="s">
        <v>123</v>
      </c>
      <c r="N23" s="195" t="s">
        <v>186</v>
      </c>
      <c r="O23" s="195" t="s">
        <v>124</v>
      </c>
      <c r="P23" s="177" t="s">
        <v>98</v>
      </c>
      <c r="Q23" s="189" t="s">
        <v>125</v>
      </c>
      <c r="R23" s="57"/>
      <c r="S23" s="195"/>
      <c r="T23" s="195"/>
      <c r="U23" s="195"/>
      <c r="V23" s="177"/>
      <c r="W23" s="189"/>
      <c r="X23" s="170"/>
    </row>
    <row r="24" spans="1:24" ht="45" customHeight="1" x14ac:dyDescent="0.25">
      <c r="A24" s="49"/>
      <c r="B24" s="412" t="s">
        <v>145</v>
      </c>
      <c r="C24" s="254"/>
      <c r="D24" s="422" t="s">
        <v>146</v>
      </c>
      <c r="E24" s="258"/>
      <c r="F24" s="266" t="s">
        <v>147</v>
      </c>
      <c r="G24" s="243"/>
      <c r="H24" s="244"/>
      <c r="I24" s="183">
        <f>(IF($G24=List!$F$4,List!$E$4,IF($G24=List!$F$5,List!$E$5,IF($G24=List!$F$6,List!$E$6,IF($G24=List!$F$7,List!$E$7,IF($G24=List!$F$8,List!$E$8,IF($G24=List!$F$9,List!$E$9," ")))))))</f>
        <v>0</v>
      </c>
      <c r="J24" s="183">
        <f>(IF($H24=List!$F$4,List!$E$4,IF($H24=List!$F$5,List!$E$5,IF($H24=List!$F$6,List!$E$6,IF($H24=List!$F$7,List!$E$7,IF($H24=List!$F$8,List!$E$8,IF($H24=List!$F$9,List!$E$9," ")))))))</f>
        <v>0</v>
      </c>
      <c r="K24" s="183">
        <f t="shared" ref="K24:K27" si="7">I24*J24</f>
        <v>0</v>
      </c>
      <c r="L24" s="185" t="str">
        <f>(IF($K24&gt;'Risk model'!$Q$22,"Reasonably Possible - Response Required",IF($K24=0,"Assessment incomplete","Not Reasonably Possible - Acceptable")))</f>
        <v>Assessment incomplete</v>
      </c>
      <c r="M24" s="195" t="s">
        <v>123</v>
      </c>
      <c r="N24" s="195" t="s">
        <v>148</v>
      </c>
      <c r="O24" s="195" t="s">
        <v>124</v>
      </c>
      <c r="P24" s="177" t="s">
        <v>98</v>
      </c>
      <c r="Q24" s="188" t="s">
        <v>125</v>
      </c>
      <c r="R24" s="55"/>
      <c r="S24" s="195"/>
      <c r="T24" s="195"/>
      <c r="U24" s="195"/>
      <c r="V24" s="177"/>
      <c r="W24" s="188"/>
      <c r="X24" s="170"/>
    </row>
    <row r="25" spans="1:24" ht="45" customHeight="1" x14ac:dyDescent="0.25">
      <c r="A25" s="49"/>
      <c r="B25" s="413"/>
      <c r="C25" s="254"/>
      <c r="D25" s="424"/>
      <c r="E25" s="258"/>
      <c r="F25" s="266" t="s">
        <v>149</v>
      </c>
      <c r="G25" s="243"/>
      <c r="H25" s="244"/>
      <c r="I25" s="183">
        <f>(IF($G25=List!$F$4,List!$E$4,IF($G25=List!$F$5,List!$E$5,IF($G25=List!$F$6,List!$E$6,IF($G25=List!$F$7,List!$E$7,IF($G25=List!$F$8,List!$E$8,IF($G25=List!$F$9,List!$E$9," ")))))))</f>
        <v>0</v>
      </c>
      <c r="J25" s="183">
        <f>(IF($H25=List!$F$4,List!$E$4,IF($H25=List!$F$5,List!$E$5,IF($H25=List!$F$6,List!$E$6,IF($H25=List!$F$7,List!$E$7,IF($H25=List!$F$8,List!$E$8,IF($H25=List!$F$9,List!$E$9," ")))))))</f>
        <v>0</v>
      </c>
      <c r="K25" s="183">
        <f t="shared" ref="K25:K26" si="8">I25*J25</f>
        <v>0</v>
      </c>
      <c r="L25" s="185" t="str">
        <f>(IF($K25&gt;'Risk model'!$Q$22,"Reasonably Possible - Response Required",IF($K25=0,"Assessment incomplete","Not Reasonably Possible - Acceptable")))</f>
        <v>Assessment incomplete</v>
      </c>
      <c r="M25" s="195" t="s">
        <v>123</v>
      </c>
      <c r="N25" s="195" t="s">
        <v>150</v>
      </c>
      <c r="O25" s="195" t="s">
        <v>124</v>
      </c>
      <c r="P25" s="177" t="s">
        <v>98</v>
      </c>
      <c r="Q25" s="188" t="s">
        <v>125</v>
      </c>
      <c r="R25" s="55"/>
      <c r="S25" s="195"/>
      <c r="T25" s="195"/>
      <c r="U25" s="195"/>
      <c r="V25" s="177"/>
      <c r="W25" s="188"/>
      <c r="X25" s="170"/>
    </row>
    <row r="26" spans="1:24" ht="45" customHeight="1" x14ac:dyDescent="0.25">
      <c r="A26" s="49"/>
      <c r="B26" s="413"/>
      <c r="C26" s="254"/>
      <c r="D26" s="424"/>
      <c r="E26" s="258"/>
      <c r="F26" s="266" t="s">
        <v>411</v>
      </c>
      <c r="G26" s="243"/>
      <c r="H26" s="244"/>
      <c r="I26" s="183">
        <f>(IF($G26=List!$F$4,List!$E$4,IF($G26=List!$F$5,List!$E$5,IF($G26=List!$F$6,List!$E$6,IF($G26=List!$F$7,List!$E$7,IF($G26=List!$F$8,List!$E$8,IF($G26=List!$F$9,List!$E$9," ")))))))</f>
        <v>0</v>
      </c>
      <c r="J26" s="183">
        <f>(IF($H26=List!$F$4,List!$E$4,IF($H26=List!$F$5,List!$E$5,IF($H26=List!$F$6,List!$E$6,IF($H26=List!$F$7,List!$E$7,IF($H26=List!$F$8,List!$E$8,IF($H26=List!$F$9,List!$E$9," ")))))))</f>
        <v>0</v>
      </c>
      <c r="K26" s="183">
        <f t="shared" si="8"/>
        <v>0</v>
      </c>
      <c r="L26" s="185" t="str">
        <f>(IF($K26&gt;'Risk model'!$Q$22,"Reasonably Possible - Response Required",IF($K26=0,"Assessment incomplete","Not Reasonably Possible - Acceptable")))</f>
        <v>Assessment incomplete</v>
      </c>
      <c r="M26" s="195" t="s">
        <v>123</v>
      </c>
      <c r="N26" s="195" t="s">
        <v>151</v>
      </c>
      <c r="O26" s="195" t="s">
        <v>124</v>
      </c>
      <c r="P26" s="177" t="s">
        <v>98</v>
      </c>
      <c r="Q26" s="188" t="s">
        <v>125</v>
      </c>
      <c r="R26" s="55"/>
      <c r="S26" s="195"/>
      <c r="T26" s="195"/>
      <c r="U26" s="195"/>
      <c r="V26" s="177"/>
      <c r="W26" s="188"/>
      <c r="X26" s="170"/>
    </row>
    <row r="27" spans="1:24" ht="45" customHeight="1" x14ac:dyDescent="0.25">
      <c r="A27" s="49"/>
      <c r="B27" s="414"/>
      <c r="C27" s="255"/>
      <c r="D27" s="423"/>
      <c r="E27" s="217" t="str">
        <f t="shared" ref="E27" si="9">IF(F27=0," If more, input risk to objective (Step 2)"," ")</f>
        <v xml:space="preserve"> If more, input risk to objective (Step 2)</v>
      </c>
      <c r="F27" s="195"/>
      <c r="G27" s="243"/>
      <c r="H27" s="244"/>
      <c r="I27" s="183">
        <f>(IF($G27=List!$F$4,List!$E$4,IF($G27=List!$F$5,List!$E$5,IF($G27=List!$F$6,List!$E$6,IF($G27=List!$F$7,List!$E$7,IF($G27=List!$F$8,List!$E$8,IF($G27=List!$F$9,List!$E$9," ")))))))</f>
        <v>0</v>
      </c>
      <c r="J27" s="183">
        <f>(IF($H27=List!$F$4,List!$E$4,IF($H27=List!$F$5,List!$E$5,IF($H27=List!$F$6,List!$E$6,IF($H27=List!$F$7,List!$E$7,IF($H27=List!$F$8,List!$E$8,IF($H27=List!$F$9,List!$E$9," ")))))))</f>
        <v>0</v>
      </c>
      <c r="K27" s="183">
        <f t="shared" si="7"/>
        <v>0</v>
      </c>
      <c r="L27" s="185" t="str">
        <f>(IF($K27&gt;'Risk model'!$Q$22,"Reasonably Possible - Response Required",IF($K27=0," ","Not Reasonably Possible - Acceptable")))</f>
        <v xml:space="preserve"> </v>
      </c>
      <c r="M27" s="195" t="s">
        <v>123</v>
      </c>
      <c r="N27" s="195" t="s">
        <v>186</v>
      </c>
      <c r="O27" s="195" t="s">
        <v>124</v>
      </c>
      <c r="P27" s="177" t="s">
        <v>98</v>
      </c>
      <c r="Q27" s="189" t="s">
        <v>125</v>
      </c>
      <c r="R27" s="57"/>
      <c r="S27" s="195"/>
      <c r="T27" s="195"/>
      <c r="U27" s="195"/>
      <c r="V27" s="177"/>
      <c r="W27" s="189"/>
      <c r="X27" s="170"/>
    </row>
    <row r="28" spans="1:24" ht="75" customHeight="1" x14ac:dyDescent="0.25">
      <c r="A28" s="49"/>
      <c r="B28" s="412" t="s">
        <v>152</v>
      </c>
      <c r="C28" s="254"/>
      <c r="D28" s="422" t="s">
        <v>153</v>
      </c>
      <c r="E28" s="258"/>
      <c r="F28" s="266" t="s">
        <v>154</v>
      </c>
      <c r="G28" s="243"/>
      <c r="H28" s="244"/>
      <c r="I28" s="183">
        <f>(IF($G28=List!$F$4,List!$E$4,IF($G28=List!$F$5,List!$E$5,IF($G28=List!$F$6,List!$E$6,IF($G28=List!$F$7,List!$E$7,IF($G28=List!$F$8,List!$E$8,IF($G28=List!$F$9,List!$E$9," ")))))))</f>
        <v>0</v>
      </c>
      <c r="J28" s="183">
        <f>(IF($H28=List!$F$4,List!$E$4,IF($H28=List!$F$5,List!$E$5,IF($H28=List!$F$6,List!$E$6,IF($H28=List!$F$7,List!$E$7,IF($H28=List!$F$8,List!$E$8,IF($H28=List!$F$9,List!$E$9," ")))))))</f>
        <v>0</v>
      </c>
      <c r="K28" s="183">
        <f t="shared" ref="K28:K29" si="10">I28*J28</f>
        <v>0</v>
      </c>
      <c r="L28" s="185" t="str">
        <f>(IF($K28&gt;'Risk model'!$Q$22,"Reasonably Possible - Response Required",IF($K28=0,"Assessment incomplete","Not Reasonably Possible - Acceptable")))</f>
        <v>Assessment incomplete</v>
      </c>
      <c r="M28" s="195" t="s">
        <v>123</v>
      </c>
      <c r="N28" s="195" t="s">
        <v>155</v>
      </c>
      <c r="O28" s="195" t="s">
        <v>124</v>
      </c>
      <c r="P28" s="177" t="s">
        <v>98</v>
      </c>
      <c r="Q28" s="188" t="s">
        <v>125</v>
      </c>
      <c r="R28" s="55"/>
      <c r="S28" s="195"/>
      <c r="T28" s="195"/>
      <c r="U28" s="195"/>
      <c r="V28" s="177"/>
      <c r="W28" s="188"/>
      <c r="X28" s="170"/>
    </row>
    <row r="29" spans="1:24" ht="45" customHeight="1" x14ac:dyDescent="0.25">
      <c r="A29" s="49"/>
      <c r="B29" s="414"/>
      <c r="C29" s="255"/>
      <c r="D29" s="423"/>
      <c r="E29" s="217" t="str">
        <f t="shared" ref="E29" si="11">IF(F29=0," If more, input risk to objective (Step 2)"," ")</f>
        <v xml:space="preserve"> If more, input risk to objective (Step 2)</v>
      </c>
      <c r="F29" s="195"/>
      <c r="G29" s="243"/>
      <c r="H29" s="244"/>
      <c r="I29" s="183">
        <f>(IF($G29=List!$F$4,List!$E$4,IF($G29=List!$F$5,List!$E$5,IF($G29=List!$F$6,List!$E$6,IF($G29=List!$F$7,List!$E$7,IF($G29=List!$F$8,List!$E$8,IF($G29=List!$F$9,List!$E$9," ")))))))</f>
        <v>0</v>
      </c>
      <c r="J29" s="183">
        <f>(IF($H29=List!$F$4,List!$E$4,IF($H29=List!$F$5,List!$E$5,IF($H29=List!$F$6,List!$E$6,IF($H29=List!$F$7,List!$E$7,IF($H29=List!$F$8,List!$E$8,IF($H29=List!$F$9,List!$E$9," ")))))))</f>
        <v>0</v>
      </c>
      <c r="K29" s="183">
        <f t="shared" si="10"/>
        <v>0</v>
      </c>
      <c r="L29" s="185" t="str">
        <f>(IF($K29&gt;'Risk model'!$Q$22,"Reasonably Possible - Response Required",IF($K29=0," ","Not Reasonably Possible - Acceptable")))</f>
        <v xml:space="preserve"> </v>
      </c>
      <c r="M29" s="195" t="s">
        <v>123</v>
      </c>
      <c r="N29" s="195" t="s">
        <v>186</v>
      </c>
      <c r="O29" s="195" t="s">
        <v>124</v>
      </c>
      <c r="P29" s="177" t="s">
        <v>98</v>
      </c>
      <c r="Q29" s="189" t="s">
        <v>125</v>
      </c>
      <c r="R29" s="57"/>
      <c r="S29" s="195"/>
      <c r="T29" s="195"/>
      <c r="U29" s="195"/>
      <c r="V29" s="177"/>
      <c r="W29" s="189"/>
      <c r="X29" s="170"/>
    </row>
    <row r="30" spans="1:24" ht="45" customHeight="1" x14ac:dyDescent="0.25">
      <c r="A30" s="49"/>
      <c r="B30" s="412" t="s">
        <v>156</v>
      </c>
      <c r="C30" s="254"/>
      <c r="D30" s="422" t="s">
        <v>157</v>
      </c>
      <c r="E30" s="258"/>
      <c r="F30" s="266" t="s">
        <v>158</v>
      </c>
      <c r="G30" s="243"/>
      <c r="H30" s="244"/>
      <c r="I30" s="183">
        <f>(IF($G30=List!$F$4,List!$E$4,IF($G30=List!$F$5,List!$E$5,IF($G30=List!$F$6,List!$E$6,IF($G30=List!$F$7,List!$E$7,IF($G30=List!$F$8,List!$E$8,IF($G30=List!$F$9,List!$E$9," ")))))))</f>
        <v>0</v>
      </c>
      <c r="J30" s="183">
        <f>(IF($H30=List!$F$4,List!$E$4,IF($H30=List!$F$5,List!$E$5,IF($H30=List!$F$6,List!$E$6,IF($H30=List!$F$7,List!$E$7,IF($H30=List!$F$8,List!$E$8,IF($H30=List!$F$9,List!$E$9," ")))))))</f>
        <v>0</v>
      </c>
      <c r="K30" s="183">
        <f t="shared" ref="K30:K33" si="12">I30*J30</f>
        <v>0</v>
      </c>
      <c r="L30" s="185" t="str">
        <f>(IF($K30&gt;'Risk model'!$Q$22,"Reasonably Possible - Response Required",IF($K30=0,"Assessment incomplete","Not Reasonably Possible - Acceptable")))</f>
        <v>Assessment incomplete</v>
      </c>
      <c r="M30" s="195" t="s">
        <v>123</v>
      </c>
      <c r="N30" s="195" t="s">
        <v>159</v>
      </c>
      <c r="O30" s="195" t="s">
        <v>124</v>
      </c>
      <c r="P30" s="177" t="s">
        <v>98</v>
      </c>
      <c r="Q30" s="188" t="s">
        <v>125</v>
      </c>
      <c r="R30" s="55"/>
      <c r="S30" s="195"/>
      <c r="T30" s="195"/>
      <c r="U30" s="195"/>
      <c r="V30" s="177"/>
      <c r="W30" s="188"/>
      <c r="X30" s="170"/>
    </row>
    <row r="31" spans="1:24" ht="45" customHeight="1" x14ac:dyDescent="0.25">
      <c r="A31" s="49"/>
      <c r="B31" s="413"/>
      <c r="C31" s="254"/>
      <c r="D31" s="424"/>
      <c r="E31" s="258"/>
      <c r="F31" s="266" t="s">
        <v>160</v>
      </c>
      <c r="G31" s="243"/>
      <c r="H31" s="244"/>
      <c r="I31" s="183">
        <f>(IF($G31=List!$F$4,List!$E$4,IF($G31=List!$F$5,List!$E$5,IF($G31=List!$F$6,List!$E$6,IF($G31=List!$F$7,List!$E$7,IF($G31=List!$F$8,List!$E$8,IF($G31=List!$F$9,List!$E$9," ")))))))</f>
        <v>0</v>
      </c>
      <c r="J31" s="183">
        <f>(IF($H31=List!$F$4,List!$E$4,IF($H31=List!$F$5,List!$E$5,IF($H31=List!$F$6,List!$E$6,IF($H31=List!$F$7,List!$E$7,IF($H31=List!$F$8,List!$E$8,IF($H31=List!$F$9,List!$E$9," ")))))))</f>
        <v>0</v>
      </c>
      <c r="K31" s="183">
        <f t="shared" ref="K31:K32" si="13">I31*J31</f>
        <v>0</v>
      </c>
      <c r="L31" s="185" t="str">
        <f>(IF($K31&gt;'Risk model'!$Q$22,"Reasonably Possible - Response Required",IF($K31=0,"Assessment incomplete","Not Reasonably Possible - Acceptable")))</f>
        <v>Assessment incomplete</v>
      </c>
      <c r="M31" s="195" t="s">
        <v>123</v>
      </c>
      <c r="N31" s="195" t="s">
        <v>161</v>
      </c>
      <c r="O31" s="195" t="s">
        <v>124</v>
      </c>
      <c r="P31" s="177" t="s">
        <v>98</v>
      </c>
      <c r="Q31" s="188" t="s">
        <v>125</v>
      </c>
      <c r="R31" s="55"/>
      <c r="S31" s="195"/>
      <c r="T31" s="195"/>
      <c r="U31" s="195"/>
      <c r="V31" s="177"/>
      <c r="W31" s="188"/>
      <c r="X31" s="170"/>
    </row>
    <row r="32" spans="1:24" ht="45" customHeight="1" x14ac:dyDescent="0.25">
      <c r="A32" s="49"/>
      <c r="B32" s="413"/>
      <c r="C32" s="254"/>
      <c r="D32" s="424"/>
      <c r="E32" s="258"/>
      <c r="F32" s="266" t="s">
        <v>162</v>
      </c>
      <c r="G32" s="243"/>
      <c r="H32" s="244"/>
      <c r="I32" s="183">
        <f>(IF($G32=List!$F$4,List!$E$4,IF($G32=List!$F$5,List!$E$5,IF($G32=List!$F$6,List!$E$6,IF($G32=List!$F$7,List!$E$7,IF($G32=List!$F$8,List!$E$8,IF($G32=List!$F$9,List!$E$9," ")))))))</f>
        <v>0</v>
      </c>
      <c r="J32" s="183">
        <f>(IF($H32=List!$F$4,List!$E$4,IF($H32=List!$F$5,List!$E$5,IF($H32=List!$F$6,List!$E$6,IF($H32=List!$F$7,List!$E$7,IF($H32=List!$F$8,List!$E$8,IF($H32=List!$F$9,List!$E$9," ")))))))</f>
        <v>0</v>
      </c>
      <c r="K32" s="183">
        <f t="shared" si="13"/>
        <v>0</v>
      </c>
      <c r="L32" s="185" t="str">
        <f>(IF($K32&gt;'Risk model'!$Q$22,"Reasonably Possible - Response Required",IF($K32=0,"Assessment incomplete","Not Reasonably Possible - Acceptable")))</f>
        <v>Assessment incomplete</v>
      </c>
      <c r="M32" s="195" t="s">
        <v>123</v>
      </c>
      <c r="N32" s="195" t="s">
        <v>163</v>
      </c>
      <c r="O32" s="195" t="s">
        <v>124</v>
      </c>
      <c r="P32" s="177" t="s">
        <v>98</v>
      </c>
      <c r="Q32" s="188" t="s">
        <v>125</v>
      </c>
      <c r="R32" s="55"/>
      <c r="S32" s="195"/>
      <c r="T32" s="195"/>
      <c r="U32" s="195"/>
      <c r="V32" s="177"/>
      <c r="W32" s="188"/>
      <c r="X32" s="170"/>
    </row>
    <row r="33" spans="1:24" ht="45" customHeight="1" x14ac:dyDescent="0.25">
      <c r="A33" s="49"/>
      <c r="B33" s="414"/>
      <c r="C33" s="255"/>
      <c r="D33" s="423"/>
      <c r="E33" s="217" t="str">
        <f>IF(F33=0,"  If more, input risk to objective (Step 2)"," ")</f>
        <v xml:space="preserve">  If more, input risk to objective (Step 2)</v>
      </c>
      <c r="F33" s="195"/>
      <c r="G33" s="243"/>
      <c r="H33" s="244"/>
      <c r="I33" s="183">
        <f>(IF($G33=List!$F$4,List!$E$4,IF($G33=List!$F$5,List!$E$5,IF($G33=List!$F$6,List!$E$6,IF($G33=List!$F$7,List!$E$7,IF($G33=List!$F$8,List!$E$8,IF($G33=List!$F$9,List!$E$9," ")))))))</f>
        <v>0</v>
      </c>
      <c r="J33" s="183">
        <f>(IF($H33=List!$F$4,List!$E$4,IF($H33=List!$F$5,List!$E$5,IF($H33=List!$F$6,List!$E$6,IF($H33=List!$F$7,List!$E$7,IF($H33=List!$F$8,List!$E$8,IF($H33=List!$F$9,List!$E$9," ")))))))</f>
        <v>0</v>
      </c>
      <c r="K33" s="183">
        <f t="shared" si="12"/>
        <v>0</v>
      </c>
      <c r="L33" s="185" t="str">
        <f>(IF($K33&gt;'Risk model'!$Q$22,"Reasonably Possible - Response Required",IF($K33=0," ","Not Reasonably Possible - Acceptable")))</f>
        <v xml:space="preserve"> </v>
      </c>
      <c r="M33" s="195" t="s">
        <v>123</v>
      </c>
      <c r="N33" s="195" t="s">
        <v>186</v>
      </c>
      <c r="O33" s="195" t="s">
        <v>124</v>
      </c>
      <c r="P33" s="177" t="s">
        <v>98</v>
      </c>
      <c r="Q33" s="189" t="s">
        <v>125</v>
      </c>
      <c r="R33" s="57"/>
      <c r="S33" s="195"/>
      <c r="T33" s="195"/>
      <c r="U33" s="195"/>
      <c r="V33" s="177"/>
      <c r="W33" s="189"/>
      <c r="X33" s="170"/>
    </row>
    <row r="34" spans="1:24" ht="14.55" customHeight="1" x14ac:dyDescent="0.25">
      <c r="A34" s="49"/>
      <c r="B34" s="196"/>
      <c r="C34" s="196"/>
      <c r="D34" s="270" t="s">
        <v>164</v>
      </c>
      <c r="E34" s="198"/>
      <c r="F34" s="246"/>
      <c r="G34" s="243"/>
      <c r="H34" s="244"/>
      <c r="I34" s="180"/>
      <c r="J34" s="180"/>
      <c r="K34" s="180"/>
      <c r="L34" s="181"/>
      <c r="M34" s="181"/>
      <c r="N34" s="181"/>
      <c r="O34" s="181"/>
      <c r="P34" s="181"/>
      <c r="Q34" s="182"/>
      <c r="R34" s="55"/>
      <c r="S34" s="181"/>
      <c r="T34" s="181"/>
      <c r="U34" s="181"/>
      <c r="V34" s="181"/>
      <c r="W34" s="182"/>
      <c r="X34" s="170"/>
    </row>
    <row r="35" spans="1:24" ht="45" customHeight="1" x14ac:dyDescent="0.25">
      <c r="A35" s="49"/>
      <c r="B35" s="218"/>
      <c r="C35" s="217" t="str">
        <f>IF(D35=0," If more, input Objective (Step1)"," ")</f>
        <v xml:space="preserve"> If more, input Objective (Step1)</v>
      </c>
      <c r="D35" s="219"/>
      <c r="E35" s="217" t="str">
        <f>IF(F35=0,"  If more, input risk to objective (Step 2)"," ")</f>
        <v xml:space="preserve">  If more, input risk to objective (Step 2)</v>
      </c>
      <c r="F35" s="195"/>
      <c r="G35" s="243"/>
      <c r="H35" s="244"/>
      <c r="I35" s="183">
        <f>(IF($G35=List!$F$4,List!$E$4,IF($G35=List!$F$5,List!$E$5,IF($G35=List!$F$6,List!$E$6,IF($G35=List!$F$7,List!$E$7,IF($G35=List!$F$8,List!$E$8,IF($G35=List!$F$9,List!$E$9," ")))))))</f>
        <v>0</v>
      </c>
      <c r="J35" s="183">
        <f>(IF($H35=List!$F$4,List!$E$4,IF($H35=List!$F$5,List!$E$5,IF($H35=List!$F$6,List!$E$6,IF($H35=List!$F$7,List!$E$7,IF($H35=List!$F$8,List!$E$8,IF($H35=List!$F$9,List!$E$9," ")))))))</f>
        <v>0</v>
      </c>
      <c r="K35" s="183">
        <f t="shared" si="5"/>
        <v>0</v>
      </c>
      <c r="L35" s="185" t="str">
        <f>(IF($K35&gt;'Risk model'!$Q$22,"Reasonably Possible - Response Required",IF($K35=0," ","Not Reasonably Possible - Acceptable")))</f>
        <v xml:space="preserve"> </v>
      </c>
      <c r="M35" s="195" t="s">
        <v>123</v>
      </c>
      <c r="N35" s="195" t="s">
        <v>186</v>
      </c>
      <c r="O35" s="195" t="s">
        <v>124</v>
      </c>
      <c r="P35" s="177" t="s">
        <v>98</v>
      </c>
      <c r="Q35" s="188" t="s">
        <v>125</v>
      </c>
      <c r="R35" s="55"/>
      <c r="S35" s="195"/>
      <c r="T35" s="195"/>
      <c r="U35" s="195"/>
      <c r="V35" s="177"/>
      <c r="W35" s="188"/>
      <c r="X35" s="170"/>
    </row>
    <row r="36" spans="1:24" ht="45" customHeight="1" x14ac:dyDescent="0.25">
      <c r="A36" s="49"/>
      <c r="B36" s="218"/>
      <c r="C36" s="217" t="str">
        <f>IF(D36=0," If more, input Objective (Step1)"," ")</f>
        <v xml:space="preserve"> If more, input Objective (Step1)</v>
      </c>
      <c r="D36" s="219"/>
      <c r="E36" s="217" t="str">
        <f t="shared" ref="E36:E39" si="14">IF(F36=0,"  If more, input risk to objective (Step 2)"," ")</f>
        <v xml:space="preserve">  If more, input risk to objective (Step 2)</v>
      </c>
      <c r="F36" s="195"/>
      <c r="G36" s="243"/>
      <c r="H36" s="244"/>
      <c r="I36" s="183">
        <f>(IF($G36=List!$F$4,List!$E$4,IF($G36=List!$F$5,List!$E$5,IF($G36=List!$F$6,List!$E$6,IF($G36=List!$F$7,List!$E$7,IF($G36=List!$F$8,List!$E$8,IF($G36=List!$F$9,List!$E$9," ")))))))</f>
        <v>0</v>
      </c>
      <c r="J36" s="183">
        <f>(IF($H36=List!$F$4,List!$E$4,IF($H36=List!$F$5,List!$E$5,IF($H36=List!$F$6,List!$E$6,IF($H36=List!$F$7,List!$E$7,IF($H36=List!$F$8,List!$E$8,IF($H36=List!$F$9,List!$E$9," ")))))))</f>
        <v>0</v>
      </c>
      <c r="K36" s="183">
        <f t="shared" si="5"/>
        <v>0</v>
      </c>
      <c r="L36" s="185" t="str">
        <f>(IF($K36&gt;'Risk model'!$Q$22,"Reasonably Possible - Response Required",IF($K36=0," ","Not Reasonably Possible - Acceptable")))</f>
        <v xml:space="preserve"> </v>
      </c>
      <c r="M36" s="195" t="s">
        <v>123</v>
      </c>
      <c r="N36" s="195" t="s">
        <v>186</v>
      </c>
      <c r="O36" s="195" t="s">
        <v>124</v>
      </c>
      <c r="P36" s="177" t="s">
        <v>98</v>
      </c>
      <c r="Q36" s="188" t="s">
        <v>125</v>
      </c>
      <c r="R36" s="55"/>
      <c r="S36" s="195"/>
      <c r="T36" s="195"/>
      <c r="U36" s="195"/>
      <c r="V36" s="177"/>
      <c r="W36" s="188"/>
      <c r="X36" s="170"/>
    </row>
    <row r="37" spans="1:24" ht="45" customHeight="1" x14ac:dyDescent="0.25">
      <c r="A37" s="49"/>
      <c r="B37" s="218"/>
      <c r="C37" s="217" t="str">
        <f>IF(D37=0," If more, input Objective (Step1)"," ")</f>
        <v xml:space="preserve"> If more, input Objective (Step1)</v>
      </c>
      <c r="D37" s="219"/>
      <c r="E37" s="217" t="str">
        <f t="shared" si="14"/>
        <v xml:space="preserve">  If more, input risk to objective (Step 2)</v>
      </c>
      <c r="F37" s="195"/>
      <c r="G37" s="243"/>
      <c r="H37" s="244"/>
      <c r="I37" s="183">
        <f>(IF($G37=List!$F$4,List!$E$4,IF($G37=List!$F$5,List!$E$5,IF($G37=List!$F$6,List!$E$6,IF($G37=List!$F$7,List!$E$7,IF($G37=List!$F$8,List!$E$8,IF($G37=List!$F$9,List!$E$9," ")))))))</f>
        <v>0</v>
      </c>
      <c r="J37" s="183">
        <f>(IF($H37=List!$F$4,List!$E$4,IF($H37=List!$F$5,List!$E$5,IF($H37=List!$F$6,List!$E$6,IF($H37=List!$F$7,List!$E$7,IF($H37=List!$F$8,List!$E$8,IF($H37=List!$F$9,List!$E$9," ")))))))</f>
        <v>0</v>
      </c>
      <c r="K37" s="183">
        <f t="shared" si="5"/>
        <v>0</v>
      </c>
      <c r="L37" s="185" t="str">
        <f>(IF($K37&gt;'Risk model'!$Q$22,"Reasonably Possible - Response Required",IF($K37=0," ","Not Reasonably Possible - Acceptable")))</f>
        <v xml:space="preserve"> </v>
      </c>
      <c r="M37" s="195" t="s">
        <v>123</v>
      </c>
      <c r="N37" s="195" t="s">
        <v>186</v>
      </c>
      <c r="O37" s="195" t="s">
        <v>124</v>
      </c>
      <c r="P37" s="177" t="s">
        <v>98</v>
      </c>
      <c r="Q37" s="188" t="s">
        <v>125</v>
      </c>
      <c r="R37" s="55"/>
      <c r="S37" s="195"/>
      <c r="T37" s="195"/>
      <c r="U37" s="195"/>
      <c r="V37" s="177"/>
      <c r="W37" s="188"/>
      <c r="X37" s="170"/>
    </row>
    <row r="38" spans="1:24" ht="45" customHeight="1" x14ac:dyDescent="0.25">
      <c r="A38" s="49"/>
      <c r="B38" s="218"/>
      <c r="C38" s="217" t="str">
        <f>IF(D38=0," If more, input Objective (Step1)"," ")</f>
        <v xml:space="preserve"> If more, input Objective (Step1)</v>
      </c>
      <c r="D38" s="219"/>
      <c r="E38" s="217" t="str">
        <f t="shared" si="14"/>
        <v xml:space="preserve">  If more, input risk to objective (Step 2)</v>
      </c>
      <c r="F38" s="195"/>
      <c r="G38" s="243"/>
      <c r="H38" s="244"/>
      <c r="I38" s="183">
        <f>(IF($G38=List!$F$4,List!$E$4,IF($G38=List!$F$5,List!$E$5,IF($G38=List!$F$6,List!$E$6,IF($G38=List!$F$7,List!$E$7,IF($G38=List!$F$8,List!$E$8,IF($G38=List!$F$9,List!$E$9," ")))))))</f>
        <v>0</v>
      </c>
      <c r="J38" s="183">
        <f>(IF($H38=List!$F$4,List!$E$4,IF($H38=List!$F$5,List!$E$5,IF($H38=List!$F$6,List!$E$6,IF($H38=List!$F$7,List!$E$7,IF($H38=List!$F$8,List!$E$8,IF($H38=List!$F$9,List!$E$9," ")))))))</f>
        <v>0</v>
      </c>
      <c r="K38" s="183">
        <f t="shared" si="5"/>
        <v>0</v>
      </c>
      <c r="L38" s="185" t="str">
        <f>(IF($K38&gt;'Risk model'!$Q$22,"Reasonably Possible - Response Required",IF($K38=0," ","Not Reasonably Possible - Acceptable")))</f>
        <v xml:space="preserve"> </v>
      </c>
      <c r="M38" s="195" t="s">
        <v>123</v>
      </c>
      <c r="N38" s="195" t="s">
        <v>186</v>
      </c>
      <c r="O38" s="195" t="s">
        <v>124</v>
      </c>
      <c r="P38" s="177" t="s">
        <v>98</v>
      </c>
      <c r="Q38" s="188" t="s">
        <v>125</v>
      </c>
      <c r="R38" s="55"/>
      <c r="S38" s="195"/>
      <c r="T38" s="195"/>
      <c r="U38" s="195"/>
      <c r="V38" s="177"/>
      <c r="W38" s="188"/>
      <c r="X38" s="170"/>
    </row>
    <row r="39" spans="1:24" ht="45" customHeight="1" thickBot="1" x14ac:dyDescent="0.3">
      <c r="A39" s="49"/>
      <c r="B39" s="218"/>
      <c r="C39" s="217" t="str">
        <f>IF(D39=0," If more, input Objective (Step1)"," ")</f>
        <v xml:space="preserve"> If more, input Objective (Step1)</v>
      </c>
      <c r="D39" s="197"/>
      <c r="E39" s="217" t="str">
        <f t="shared" si="14"/>
        <v xml:space="preserve">  If more, input risk to objective (Step 2)</v>
      </c>
      <c r="F39" s="195"/>
      <c r="G39" s="243"/>
      <c r="H39" s="244"/>
      <c r="I39" s="183">
        <f>(IF($G39=List!$F$4,List!$E$4,IF($G39=List!$F$5,List!$E$5,IF($G39=List!$F$6,List!$E$6,IF($G39=List!$F$7,List!$E$7,IF($G39=List!$F$8,List!$E$8,IF($G39=List!$F$9,List!$E$9," ")))))))</f>
        <v>0</v>
      </c>
      <c r="J39" s="183">
        <f>(IF($H39=List!$F$4,List!$E$4,IF($H39=List!$F$5,List!$E$5,IF($H39=List!$F$6,List!$E$6,IF($H39=List!$F$7,List!$E$7,IF($H39=List!$F$8,List!$E$8,IF($H39=List!$F$9,List!$E$9," ")))))))</f>
        <v>0</v>
      </c>
      <c r="K39" s="183">
        <f t="shared" si="5"/>
        <v>0</v>
      </c>
      <c r="L39" s="185" t="str">
        <f>(IF($K39&gt;'Risk model'!$Q$22,"Reasonably Possible - Response Required",IF($K39=0," ","Not Reasonably Possible - Acceptable")))</f>
        <v xml:space="preserve"> </v>
      </c>
      <c r="M39" s="195" t="s">
        <v>123</v>
      </c>
      <c r="N39" s="195" t="s">
        <v>186</v>
      </c>
      <c r="O39" s="195" t="s">
        <v>124</v>
      </c>
      <c r="P39" s="177" t="s">
        <v>98</v>
      </c>
      <c r="Q39" s="188" t="s">
        <v>125</v>
      </c>
      <c r="R39" s="55"/>
      <c r="S39" s="195"/>
      <c r="T39" s="195"/>
      <c r="U39" s="195"/>
      <c r="V39" s="177"/>
      <c r="W39" s="188"/>
      <c r="X39" s="170"/>
    </row>
    <row r="40" spans="1:24" ht="24" customHeight="1" thickBot="1" x14ac:dyDescent="0.3">
      <c r="A40" s="49"/>
      <c r="B40" s="248"/>
      <c r="C40" s="248"/>
      <c r="D40" s="249"/>
      <c r="E40" s="198"/>
      <c r="F40" s="230" t="s">
        <v>165</v>
      </c>
      <c r="G40" s="178"/>
      <c r="H40" s="179"/>
      <c r="I40" s="180"/>
      <c r="J40" s="180"/>
      <c r="K40" s="180"/>
      <c r="L40" s="181"/>
      <c r="M40" s="181"/>
      <c r="N40" s="181"/>
      <c r="O40" s="181"/>
      <c r="P40" s="181"/>
      <c r="Q40" s="182"/>
      <c r="R40" s="55"/>
      <c r="S40" s="181"/>
      <c r="T40" s="181"/>
      <c r="U40" s="181"/>
      <c r="V40" s="181"/>
      <c r="W40" s="182"/>
      <c r="X40" s="170"/>
    </row>
    <row r="41" spans="1:24" ht="39.6" customHeight="1" x14ac:dyDescent="0.25">
      <c r="A41" s="49"/>
      <c r="B41" s="248"/>
      <c r="C41" s="248"/>
      <c r="D41" s="249"/>
      <c r="E41" s="198"/>
      <c r="F41" s="250" t="s">
        <v>410</v>
      </c>
      <c r="G41" s="178"/>
      <c r="H41" s="179"/>
      <c r="I41" s="180"/>
      <c r="J41" s="180"/>
      <c r="K41" s="180"/>
      <c r="L41" s="181"/>
      <c r="M41" s="181"/>
      <c r="N41" s="181"/>
      <c r="O41" s="181"/>
      <c r="P41" s="181"/>
      <c r="Q41" s="182"/>
      <c r="R41" s="55"/>
      <c r="S41" s="181"/>
      <c r="T41" s="181"/>
      <c r="U41" s="181"/>
      <c r="V41" s="181"/>
      <c r="W41" s="182"/>
      <c r="X41" s="170"/>
    </row>
    <row r="42" spans="1:24" ht="5.0999999999999996" customHeight="1" x14ac:dyDescent="0.25">
      <c r="A42" s="52"/>
      <c r="B42" s="65"/>
      <c r="C42" s="65"/>
      <c r="D42" s="44"/>
      <c r="E42" s="44"/>
      <c r="F42" s="44"/>
      <c r="G42" s="173"/>
      <c r="H42" s="174"/>
      <c r="I42" s="72"/>
      <c r="J42" s="72"/>
      <c r="K42" s="72"/>
      <c r="L42" s="73"/>
      <c r="M42" s="62"/>
      <c r="N42" s="62"/>
      <c r="O42" s="62"/>
      <c r="P42" s="62"/>
      <c r="Q42" s="43"/>
      <c r="R42" s="59"/>
      <c r="S42" s="153"/>
      <c r="T42" s="43"/>
      <c r="U42" s="43"/>
      <c r="V42" s="43"/>
      <c r="W42" s="43"/>
      <c r="X42" s="324"/>
    </row>
    <row r="43" spans="1:24" ht="17.399999999999999" x14ac:dyDescent="0.25">
      <c r="X43" s="39"/>
    </row>
    <row r="44" spans="1:24" ht="17.399999999999999" x14ac:dyDescent="0.25">
      <c r="X44" s="39"/>
    </row>
    <row r="45" spans="1:24" ht="17.399999999999999" x14ac:dyDescent="0.25">
      <c r="X45" s="39"/>
    </row>
    <row r="46" spans="1:24" ht="17.399999999999999" x14ac:dyDescent="0.25">
      <c r="X46" s="39"/>
    </row>
    <row r="47" spans="1:24" ht="17.399999999999999" x14ac:dyDescent="0.25">
      <c r="X47" s="39"/>
    </row>
  </sheetData>
  <sheetProtection algorithmName="SHA-512" hashValue="YcMydlAR3c+8SvEls48fBFzxNbJzPaAjPkao13uzEy9wYlgGHl846QnRHvxjk1GJNBCX7DVIDDVW8M/sQIU8zg==" saltValue="47JUdwPCjBIqRj2G0uR68w==" spinCount="100000" sheet="1" scenarios="1" formatColumns="0" insertColumns="0" insertHyperlinks="0" sort="0" autoFilter="0"/>
  <autoFilter ref="F8:F41" xr:uid="{3590D9BB-0151-4DB7-9943-F194971DAFF7}"/>
  <mergeCells count="42">
    <mergeCell ref="S4:W4"/>
    <mergeCell ref="S6:S7"/>
    <mergeCell ref="T6:T7"/>
    <mergeCell ref="U6:U7"/>
    <mergeCell ref="V6:V7"/>
    <mergeCell ref="W6:W7"/>
    <mergeCell ref="B24:B27"/>
    <mergeCell ref="D24:D27"/>
    <mergeCell ref="B28:B29"/>
    <mergeCell ref="D28:D29"/>
    <mergeCell ref="B30:B33"/>
    <mergeCell ref="D30:D33"/>
    <mergeCell ref="B16:B17"/>
    <mergeCell ref="D16:D17"/>
    <mergeCell ref="B22:B23"/>
    <mergeCell ref="D22:D23"/>
    <mergeCell ref="B18:B19"/>
    <mergeCell ref="D18:D19"/>
    <mergeCell ref="B20:B21"/>
    <mergeCell ref="D20:D21"/>
    <mergeCell ref="B9:D9"/>
    <mergeCell ref="G9:H9"/>
    <mergeCell ref="B12:B15"/>
    <mergeCell ref="D12:D15"/>
    <mergeCell ref="B8:D8"/>
    <mergeCell ref="G8:L8"/>
    <mergeCell ref="N2:Q2"/>
    <mergeCell ref="M4:O4"/>
    <mergeCell ref="B6:D6"/>
    <mergeCell ref="F6:F7"/>
    <mergeCell ref="G6:G7"/>
    <mergeCell ref="H6:H7"/>
    <mergeCell ref="I6:I7"/>
    <mergeCell ref="J6:J7"/>
    <mergeCell ref="K6:K7"/>
    <mergeCell ref="L6:L7"/>
    <mergeCell ref="M6:M7"/>
    <mergeCell ref="N6:N7"/>
    <mergeCell ref="O6:O7"/>
    <mergeCell ref="P6:P7"/>
    <mergeCell ref="Q6:Q7"/>
    <mergeCell ref="B7:D7"/>
  </mergeCells>
  <conditionalFormatting sqref="G43:G1048576">
    <cfRule type="cellIs" dxfId="5628" priority="1386" operator="equal">
      <formula>"Very High"</formula>
    </cfRule>
    <cfRule type="cellIs" dxfId="5627" priority="1387" operator="equal">
      <formula>"High"</formula>
    </cfRule>
    <cfRule type="cellIs" dxfId="5626" priority="1388" operator="equal">
      <formula>"Moderate"</formula>
    </cfRule>
    <cfRule type="cellIs" dxfId="5625" priority="1389" operator="equal">
      <formula>"Low"</formula>
    </cfRule>
    <cfRule type="cellIs" dxfId="5624" priority="1390" operator="equal">
      <formula>"Very Low"</formula>
    </cfRule>
  </conditionalFormatting>
  <conditionalFormatting sqref="H43:H1048576">
    <cfRule type="cellIs" dxfId="5623" priority="1381" operator="equal">
      <formula>"Very Low"</formula>
    </cfRule>
    <cfRule type="cellIs" dxfId="5622" priority="1382" operator="equal">
      <formula>"Low"</formula>
    </cfRule>
    <cfRule type="cellIs" dxfId="5621" priority="1383" operator="equal">
      <formula>"Moderate"</formula>
    </cfRule>
    <cfRule type="cellIs" dxfId="5620" priority="1384" operator="equal">
      <formula>"Very High"</formula>
    </cfRule>
    <cfRule type="cellIs" dxfId="5619" priority="1385" operator="equal">
      <formula>"High"</formula>
    </cfRule>
  </conditionalFormatting>
  <conditionalFormatting sqref="G1:G4">
    <cfRule type="cellIs" dxfId="5618" priority="1376" operator="equal">
      <formula>"Very High"</formula>
    </cfRule>
    <cfRule type="cellIs" dxfId="5617" priority="1377" operator="equal">
      <formula>"High"</formula>
    </cfRule>
    <cfRule type="cellIs" dxfId="5616" priority="1378" operator="equal">
      <formula>"Moderate"</formula>
    </cfRule>
    <cfRule type="cellIs" dxfId="5615" priority="1379" operator="equal">
      <formula>"Low"</formula>
    </cfRule>
    <cfRule type="cellIs" dxfId="5614" priority="1380" operator="equal">
      <formula>"Very Low"</formula>
    </cfRule>
  </conditionalFormatting>
  <conditionalFormatting sqref="H1:H4">
    <cfRule type="cellIs" dxfId="5613" priority="1371" operator="equal">
      <formula>"Very Low"</formula>
    </cfRule>
    <cfRule type="cellIs" dxfId="5612" priority="1372" operator="equal">
      <formula>"Low"</formula>
    </cfRule>
    <cfRule type="cellIs" dxfId="5611" priority="1373" operator="equal">
      <formula>"Moderate"</formula>
    </cfRule>
    <cfRule type="cellIs" dxfId="5610" priority="1374" operator="equal">
      <formula>"Very High"</formula>
    </cfRule>
    <cfRule type="cellIs" dxfId="5609" priority="1375" operator="equal">
      <formula>"High"</formula>
    </cfRule>
  </conditionalFormatting>
  <conditionalFormatting sqref="D2:F2">
    <cfRule type="cellIs" dxfId="5608" priority="1356" operator="equal">
      <formula>"Very Low"</formula>
    </cfRule>
    <cfRule type="cellIs" dxfId="5607" priority="1357" operator="equal">
      <formula>"Low"</formula>
    </cfRule>
    <cfRule type="cellIs" dxfId="5606" priority="1358" operator="equal">
      <formula>"Moderate"</formula>
    </cfRule>
    <cfRule type="cellIs" dxfId="5605" priority="1359" operator="equal">
      <formula>"Very High"</formula>
    </cfRule>
    <cfRule type="cellIs" dxfId="5604" priority="1360" operator="equal">
      <formula>"High"</formula>
    </cfRule>
  </conditionalFormatting>
  <conditionalFormatting sqref="G5">
    <cfRule type="cellIs" dxfId="5603" priority="1366" operator="equal">
      <formula>"Very High"</formula>
    </cfRule>
    <cfRule type="cellIs" dxfId="5602" priority="1367" operator="equal">
      <formula>"High"</formula>
    </cfRule>
    <cfRule type="cellIs" dxfId="5601" priority="1368" operator="equal">
      <formula>"Moderate"</formula>
    </cfRule>
    <cfRule type="cellIs" dxfId="5600" priority="1369" operator="equal">
      <formula>"Low"</formula>
    </cfRule>
    <cfRule type="cellIs" dxfId="5599" priority="1370" operator="equal">
      <formula>"Very Low"</formula>
    </cfRule>
  </conditionalFormatting>
  <conditionalFormatting sqref="H5 H12:H17">
    <cfRule type="cellIs" dxfId="5598" priority="1361" operator="equal">
      <formula>"Very Low"</formula>
    </cfRule>
    <cfRule type="cellIs" dxfId="5597" priority="1362" operator="equal">
      <formula>"Low"</formula>
    </cfRule>
    <cfRule type="cellIs" dxfId="5596" priority="1363" operator="equal">
      <formula>"Moderate"</formula>
    </cfRule>
    <cfRule type="cellIs" dxfId="5595" priority="1364" operator="equal">
      <formula>"Very High"</formula>
    </cfRule>
    <cfRule type="cellIs" dxfId="5594" priority="1365" operator="equal">
      <formula>"High"</formula>
    </cfRule>
  </conditionalFormatting>
  <conditionalFormatting sqref="G12">
    <cfRule type="cellIs" dxfId="5593" priority="1351" operator="equal">
      <formula>"Very High"</formula>
    </cfRule>
    <cfRule type="cellIs" dxfId="5592" priority="1352" operator="equal">
      <formula>"High"</formula>
    </cfRule>
    <cfRule type="cellIs" dxfId="5591" priority="1353" operator="equal">
      <formula>"Moderate"</formula>
    </cfRule>
    <cfRule type="cellIs" dxfId="5590" priority="1354" operator="equal">
      <formula>"Low"</formula>
    </cfRule>
    <cfRule type="cellIs" dxfId="5589" priority="1355" operator="equal">
      <formula>"Very Low"</formula>
    </cfRule>
  </conditionalFormatting>
  <conditionalFormatting sqref="G10">
    <cfRule type="cellIs" dxfId="5588" priority="1346" operator="equal">
      <formula>"Very High"</formula>
    </cfRule>
    <cfRule type="cellIs" dxfId="5587" priority="1347" operator="equal">
      <formula>"High"</formula>
    </cfRule>
    <cfRule type="cellIs" dxfId="5586" priority="1348" operator="equal">
      <formula>"Moderate"</formula>
    </cfRule>
    <cfRule type="cellIs" dxfId="5585" priority="1349" operator="equal">
      <formula>"Low"</formula>
    </cfRule>
    <cfRule type="cellIs" dxfId="5584" priority="1350" operator="equal">
      <formula>"Very Low"</formula>
    </cfRule>
  </conditionalFormatting>
  <conditionalFormatting sqref="H10">
    <cfRule type="cellIs" dxfId="5583" priority="1341" operator="equal">
      <formula>"Very Low"</formula>
    </cfRule>
    <cfRule type="cellIs" dxfId="5582" priority="1342" operator="equal">
      <formula>"Low"</formula>
    </cfRule>
    <cfRule type="cellIs" dxfId="5581" priority="1343" operator="equal">
      <formula>"Moderate"</formula>
    </cfRule>
    <cfRule type="cellIs" dxfId="5580" priority="1344" operator="equal">
      <formula>"Very High"</formula>
    </cfRule>
    <cfRule type="cellIs" dxfId="5579" priority="1345" operator="equal">
      <formula>"High"</formula>
    </cfRule>
  </conditionalFormatting>
  <conditionalFormatting sqref="L17 L15">
    <cfRule type="cellIs" dxfId="5578" priority="1246" operator="equal">
      <formula>" "</formula>
    </cfRule>
    <cfRule type="cellIs" dxfId="5577" priority="1339" operator="equal">
      <formula>"Not Reasonably Possible - Acceptable"</formula>
    </cfRule>
    <cfRule type="cellIs" dxfId="5576" priority="1340" operator="equal">
      <formula>"Reasonably Possible - Response Required"</formula>
    </cfRule>
  </conditionalFormatting>
  <conditionalFormatting sqref="L23 L38:L39">
    <cfRule type="cellIs" dxfId="5575" priority="1243" operator="equal">
      <formula>" "</formula>
    </cfRule>
    <cfRule type="cellIs" dxfId="5574" priority="1337" operator="equal">
      <formula>"Not Reasonably Possible - Acceptable"</formula>
    </cfRule>
    <cfRule type="cellIs" dxfId="5573" priority="1338" operator="equal">
      <formula>"Reasonably Possible - Response Required"</formula>
    </cfRule>
  </conditionalFormatting>
  <conditionalFormatting sqref="G11">
    <cfRule type="cellIs" dxfId="5572" priority="1332" operator="equal">
      <formula>"Very High"</formula>
    </cfRule>
    <cfRule type="cellIs" dxfId="5571" priority="1333" operator="equal">
      <formula>"High"</formula>
    </cfRule>
    <cfRule type="cellIs" dxfId="5570" priority="1334" operator="equal">
      <formula>"Moderate"</formula>
    </cfRule>
    <cfRule type="cellIs" dxfId="5569" priority="1335" operator="equal">
      <formula>"Low"</formula>
    </cfRule>
    <cfRule type="cellIs" dxfId="5568" priority="1336" operator="equal">
      <formula>"Very Low"</formula>
    </cfRule>
  </conditionalFormatting>
  <conditionalFormatting sqref="H11">
    <cfRule type="cellIs" dxfId="5567" priority="1327" operator="equal">
      <formula>"Very Low"</formula>
    </cfRule>
    <cfRule type="cellIs" dxfId="5566" priority="1328" operator="equal">
      <formula>"Low"</formula>
    </cfRule>
    <cfRule type="cellIs" dxfId="5565" priority="1329" operator="equal">
      <formula>"Moderate"</formula>
    </cfRule>
    <cfRule type="cellIs" dxfId="5564" priority="1330" operator="equal">
      <formula>"Very High"</formula>
    </cfRule>
    <cfRule type="cellIs" dxfId="5563" priority="1331" operator="equal">
      <formula>"High"</formula>
    </cfRule>
  </conditionalFormatting>
  <conditionalFormatting sqref="L35">
    <cfRule type="cellIs" dxfId="5562" priority="1242" operator="equal">
      <formula>" "</formula>
    </cfRule>
    <cfRule type="cellIs" dxfId="5561" priority="1310" operator="equal">
      <formula>"Not Reasonably Possible - Acceptable"</formula>
    </cfRule>
    <cfRule type="cellIs" dxfId="5560" priority="1311" operator="equal">
      <formula>"Reasonably Possible - Response Required"</formula>
    </cfRule>
  </conditionalFormatting>
  <conditionalFormatting sqref="D35">
    <cfRule type="cellIs" dxfId="5559" priority="1185" operator="equal">
      <formula>"Input here any additional Quality Objective"</formula>
    </cfRule>
    <cfRule type="containsBlanks" dxfId="5558" priority="1285">
      <formula>LEN(TRIM(D35))=0</formula>
    </cfRule>
    <cfRule type="cellIs" dxfId="5557" priority="1309" operator="notEqual">
      <formula>"Input here any additional Quality Objective"</formula>
    </cfRule>
  </conditionalFormatting>
  <conditionalFormatting sqref="L12">
    <cfRule type="cellIs" dxfId="5556" priority="1300" operator="equal">
      <formula>"Assessment incomplete"</formula>
    </cfRule>
    <cfRule type="cellIs" dxfId="5555" priority="1301" operator="equal">
      <formula>"Not Reasonably Possible - Acceptable"</formula>
    </cfRule>
    <cfRule type="cellIs" dxfId="5554" priority="1302" operator="equal">
      <formula>"Reasonably Possible - Response Required"</formula>
    </cfRule>
  </conditionalFormatting>
  <conditionalFormatting sqref="L16">
    <cfRule type="cellIs" dxfId="5553" priority="1297" operator="equal">
      <formula>"Assessment incomplete"</formula>
    </cfRule>
    <cfRule type="cellIs" dxfId="5552" priority="1298" operator="equal">
      <formula>"Not Reasonably Possible - Acceptable"</formula>
    </cfRule>
    <cfRule type="cellIs" dxfId="5551" priority="1299" operator="equal">
      <formula>"Reasonably Possible - Response Required"</formula>
    </cfRule>
  </conditionalFormatting>
  <conditionalFormatting sqref="L22">
    <cfRule type="cellIs" dxfId="5550" priority="1294" operator="equal">
      <formula>"Assessment incomplete"</formula>
    </cfRule>
    <cfRule type="cellIs" dxfId="5549" priority="1295" operator="equal">
      <formula>"Not Reasonably Possible - Acceptable"</formula>
    </cfRule>
    <cfRule type="cellIs" dxfId="5548" priority="1296" operator="equal">
      <formula>"Reasonably Possible - Response Required"</formula>
    </cfRule>
  </conditionalFormatting>
  <conditionalFormatting sqref="F23">
    <cfRule type="cellIs" dxfId="5547" priority="1189" operator="equal">
      <formula>"Input here any additional Quality Risks"</formula>
    </cfRule>
    <cfRule type="containsBlanks" dxfId="5546" priority="1292">
      <formula>LEN(TRIM(F23))=0</formula>
    </cfRule>
    <cfRule type="cellIs" dxfId="5545" priority="1293" operator="notEqual">
      <formula>"Input here any additional Quality Risks"</formula>
    </cfRule>
  </conditionalFormatting>
  <conditionalFormatting sqref="F35">
    <cfRule type="cellIs" dxfId="5544" priority="1188" operator="equal">
      <formula>"Input here any additional Quality Risks"</formula>
    </cfRule>
    <cfRule type="containsBlanks" dxfId="5543" priority="1290">
      <formula>LEN(TRIM(F35))=0</formula>
    </cfRule>
    <cfRule type="cellIs" dxfId="5542" priority="1291" operator="notEqual">
      <formula>"Input here any additional Quality Risks"</formula>
    </cfRule>
  </conditionalFormatting>
  <conditionalFormatting sqref="F38">
    <cfRule type="cellIs" dxfId="5541" priority="1187" operator="equal">
      <formula>"Input here any additional Quality Risks"</formula>
    </cfRule>
    <cfRule type="containsBlanks" dxfId="5540" priority="1288">
      <formula>LEN(TRIM(F38))=0</formula>
    </cfRule>
    <cfRule type="cellIs" dxfId="5539" priority="1289" operator="notEqual">
      <formula>"Input here any additional Quality Risks"</formula>
    </cfRule>
  </conditionalFormatting>
  <conditionalFormatting sqref="F39">
    <cfRule type="cellIs" dxfId="5538" priority="1186" operator="equal">
      <formula>"Input here any additional Quality Risks"</formula>
    </cfRule>
    <cfRule type="containsBlanks" dxfId="5537" priority="1286">
      <formula>LEN(TRIM(F39))=0</formula>
    </cfRule>
    <cfRule type="cellIs" dxfId="5536" priority="1287" operator="notEqual">
      <formula>"Input here any additional Quality Risks"</formula>
    </cfRule>
  </conditionalFormatting>
  <conditionalFormatting sqref="D39">
    <cfRule type="cellIs" dxfId="5535" priority="1184" operator="equal">
      <formula>"Input here any additional Quality Objective"</formula>
    </cfRule>
    <cfRule type="containsBlanks" dxfId="5534" priority="1283">
      <formula>LEN(TRIM(D39))=0</formula>
    </cfRule>
    <cfRule type="cellIs" dxfId="5533" priority="1284" operator="notEqual">
      <formula>"Input here any additional Quality Objective"</formula>
    </cfRule>
  </conditionalFormatting>
  <conditionalFormatting sqref="N2">
    <cfRule type="cellIs" dxfId="5532" priority="1272" operator="equal">
      <formula>"Very Low"</formula>
    </cfRule>
    <cfRule type="cellIs" dxfId="5531" priority="1273" operator="equal">
      <formula>"Low"</formula>
    </cfRule>
    <cfRule type="cellIs" dxfId="5530" priority="1274" operator="equal">
      <formula>"Moderate"</formula>
    </cfRule>
    <cfRule type="cellIs" dxfId="5529" priority="1275" operator="equal">
      <formula>"Very High"</formula>
    </cfRule>
    <cfRule type="cellIs" dxfId="5528" priority="1276" operator="equal">
      <formula>"High"</formula>
    </cfRule>
  </conditionalFormatting>
  <conditionalFormatting sqref="N15">
    <cfRule type="expression" dxfId="5527" priority="1244">
      <formula>$L15=" "</formula>
    </cfRule>
    <cfRule type="expression" dxfId="5526" priority="1256">
      <formula>$L15="Assessment incomplete"</formula>
    </cfRule>
    <cfRule type="expression" dxfId="5525" priority="1257">
      <formula>$L15="Reasonably Possible - Response Required"</formula>
    </cfRule>
    <cfRule type="expression" dxfId="5524" priority="1258">
      <formula>$L15="Not Reasonably Possible - Acceptable"</formula>
    </cfRule>
  </conditionalFormatting>
  <conditionalFormatting sqref="M15">
    <cfRule type="expression" dxfId="5523" priority="1245">
      <formula>$L15=" "</formula>
    </cfRule>
    <cfRule type="expression" dxfId="5522" priority="1247">
      <formula>$L15="Assessment incomplete"</formula>
    </cfRule>
    <cfRule type="expression" dxfId="5521" priority="1248">
      <formula>$L15="Not Reasonably Possible - Acceptable"</formula>
    </cfRule>
    <cfRule type="expression" dxfId="5520" priority="1249">
      <formula>$L15="Reasonably Possible - Response Required"</formula>
    </cfRule>
  </conditionalFormatting>
  <conditionalFormatting sqref="N17">
    <cfRule type="expression" dxfId="5519" priority="1234">
      <formula>$L17=" "</formula>
    </cfRule>
    <cfRule type="expression" dxfId="5518" priority="1239">
      <formula>$L17="Assessment incomplete"</formula>
    </cfRule>
    <cfRule type="expression" dxfId="5517" priority="1240">
      <formula>$L17="Reasonably Possible - Response Required"</formula>
    </cfRule>
    <cfRule type="expression" dxfId="5516" priority="1241">
      <formula>$L17="Not Reasonably Possible - Acceptable"</formula>
    </cfRule>
  </conditionalFormatting>
  <conditionalFormatting sqref="M17">
    <cfRule type="expression" dxfId="5515" priority="1235">
      <formula>$L17=" "</formula>
    </cfRule>
    <cfRule type="expression" dxfId="5514" priority="1236">
      <formula>$L17="Assessment incomplete"</formula>
    </cfRule>
    <cfRule type="expression" dxfId="5513" priority="1237">
      <formula>$L17="Not Reasonably Possible - Acceptable"</formula>
    </cfRule>
    <cfRule type="expression" dxfId="5512" priority="1238">
      <formula>$L17="Reasonably Possible - Response Required"</formula>
    </cfRule>
  </conditionalFormatting>
  <conditionalFormatting sqref="N23">
    <cfRule type="expression" dxfId="5511" priority="1226">
      <formula>$L23=" "</formula>
    </cfRule>
    <cfRule type="expression" dxfId="5510" priority="1231">
      <formula>$L23="Assessment incomplete"</formula>
    </cfRule>
    <cfRule type="expression" dxfId="5509" priority="1232">
      <formula>$L23="Reasonably Possible - Response Required"</formula>
    </cfRule>
    <cfRule type="expression" dxfId="5508" priority="1233">
      <formula>$L23="Not Reasonably Possible - Acceptable"</formula>
    </cfRule>
  </conditionalFormatting>
  <conditionalFormatting sqref="M23">
    <cfRule type="expression" dxfId="5507" priority="1227">
      <formula>$L23=" "</formula>
    </cfRule>
    <cfRule type="expression" dxfId="5506" priority="1228">
      <formula>$L23="Assessment incomplete"</formula>
    </cfRule>
    <cfRule type="expression" dxfId="5505" priority="1229">
      <formula>$L23="Not Reasonably Possible - Acceptable"</formula>
    </cfRule>
    <cfRule type="expression" dxfId="5504" priority="1230">
      <formula>$L23="Reasonably Possible - Response Required"</formula>
    </cfRule>
  </conditionalFormatting>
  <conditionalFormatting sqref="N35">
    <cfRule type="expression" dxfId="5503" priority="1218">
      <formula>$L35=" "</formula>
    </cfRule>
    <cfRule type="expression" dxfId="5502" priority="1223">
      <formula>$L35="Assessment incomplete"</formula>
    </cfRule>
    <cfRule type="expression" dxfId="5501" priority="1224">
      <formula>$L35="Reasonably Possible - Response Required"</formula>
    </cfRule>
    <cfRule type="expression" dxfId="5500" priority="1225">
      <formula>$L35="Not Reasonably Possible - Acceptable"</formula>
    </cfRule>
  </conditionalFormatting>
  <conditionalFormatting sqref="M35">
    <cfRule type="expression" dxfId="5499" priority="1219">
      <formula>$L35=" "</formula>
    </cfRule>
    <cfRule type="expression" dxfId="5498" priority="1220">
      <formula>$L35="Assessment incomplete"</formula>
    </cfRule>
    <cfRule type="expression" dxfId="5497" priority="1221">
      <formula>$L35="Not Reasonably Possible - Acceptable"</formula>
    </cfRule>
    <cfRule type="expression" dxfId="5496" priority="1222">
      <formula>$L35="Reasonably Possible - Response Required"</formula>
    </cfRule>
  </conditionalFormatting>
  <conditionalFormatting sqref="N38">
    <cfRule type="expression" dxfId="5495" priority="1210">
      <formula>$L38=" "</formula>
    </cfRule>
    <cfRule type="expression" dxfId="5494" priority="1215">
      <formula>$L38="Assessment incomplete"</formula>
    </cfRule>
    <cfRule type="expression" dxfId="5493" priority="1216">
      <formula>$L38="Reasonably Possible - Response Required"</formula>
    </cfRule>
    <cfRule type="expression" dxfId="5492" priority="1217">
      <formula>$L38="Not Reasonably Possible - Acceptable"</formula>
    </cfRule>
  </conditionalFormatting>
  <conditionalFormatting sqref="M38">
    <cfRule type="expression" dxfId="5491" priority="1211">
      <formula>$L38=" "</formula>
    </cfRule>
    <cfRule type="expression" dxfId="5490" priority="1212">
      <formula>$L38="Assessment incomplete"</formula>
    </cfRule>
    <cfRule type="expression" dxfId="5489" priority="1213">
      <formula>$L38="Not Reasonably Possible - Acceptable"</formula>
    </cfRule>
    <cfRule type="expression" dxfId="5488" priority="1214">
      <formula>$L38="Reasonably Possible - Response Required"</formula>
    </cfRule>
  </conditionalFormatting>
  <conditionalFormatting sqref="N39">
    <cfRule type="expression" dxfId="5487" priority="1202">
      <formula>$L39=" "</formula>
    </cfRule>
    <cfRule type="expression" dxfId="5486" priority="1207">
      <formula>$L39="Assessment incomplete"</formula>
    </cfRule>
    <cfRule type="expression" dxfId="5485" priority="1208">
      <formula>$L39="Reasonably Possible - Response Required"</formula>
    </cfRule>
    <cfRule type="expression" dxfId="5484" priority="1209">
      <formula>$L39="Not Reasonably Possible - Acceptable"</formula>
    </cfRule>
  </conditionalFormatting>
  <conditionalFormatting sqref="M39">
    <cfRule type="expression" dxfId="5483" priority="1203">
      <formula>$L39=" "</formula>
    </cfRule>
    <cfRule type="expression" dxfId="5482" priority="1204">
      <formula>$L39="Assessment incomplete"</formula>
    </cfRule>
    <cfRule type="expression" dxfId="5481" priority="1205">
      <formula>$L39="Not Reasonably Possible - Acceptable"</formula>
    </cfRule>
    <cfRule type="expression" dxfId="5480" priority="1206">
      <formula>$L39="Reasonably Possible - Response Required"</formula>
    </cfRule>
  </conditionalFormatting>
  <conditionalFormatting sqref="M12">
    <cfRule type="expression" dxfId="5479" priority="1178">
      <formula>$L12="Assessment incomplete"</formula>
    </cfRule>
    <cfRule type="expression" dxfId="5478" priority="1179">
      <formula>$L12="Not Reasonably Possible - Acceptable"</formula>
    </cfRule>
    <cfRule type="expression" dxfId="5477" priority="1180">
      <formula>$L12="Reasonably Possible - Response Required"</formula>
    </cfRule>
  </conditionalFormatting>
  <conditionalFormatting sqref="M22">
    <cfRule type="expression" dxfId="5476" priority="1172">
      <formula>$L22="Assessment incomplete"</formula>
    </cfRule>
    <cfRule type="expression" dxfId="5475" priority="1173">
      <formula>$L22="Not Reasonably Possible - Acceptable"</formula>
    </cfRule>
    <cfRule type="expression" dxfId="5474" priority="1174">
      <formula>$L22="Reasonably Possible - Response Required"</formula>
    </cfRule>
  </conditionalFormatting>
  <conditionalFormatting sqref="M16">
    <cfRule type="expression" dxfId="5473" priority="1175">
      <formula>$L16="Assessment incomplete"</formula>
    </cfRule>
    <cfRule type="expression" dxfId="5472" priority="1176">
      <formula>$L16="Not Reasonably Possible - Acceptable"</formula>
    </cfRule>
    <cfRule type="expression" dxfId="5471" priority="1177">
      <formula>$L16="Reasonably Possible - Response Required"</formula>
    </cfRule>
  </conditionalFormatting>
  <conditionalFormatting sqref="G42">
    <cfRule type="cellIs" dxfId="5470" priority="1166" operator="equal">
      <formula>"Very High"</formula>
    </cfRule>
    <cfRule type="cellIs" dxfId="5469" priority="1167" operator="equal">
      <formula>"High"</formula>
    </cfRule>
    <cfRule type="cellIs" dxfId="5468" priority="1168" operator="equal">
      <formula>"Moderate"</formula>
    </cfRule>
    <cfRule type="cellIs" dxfId="5467" priority="1169" operator="equal">
      <formula>"Low"</formula>
    </cfRule>
    <cfRule type="cellIs" dxfId="5466" priority="1170" operator="equal">
      <formula>"Very Low"</formula>
    </cfRule>
  </conditionalFormatting>
  <conditionalFormatting sqref="H42">
    <cfRule type="cellIs" dxfId="5465" priority="1161" operator="equal">
      <formula>"Very Low"</formula>
    </cfRule>
    <cfRule type="cellIs" dxfId="5464" priority="1162" operator="equal">
      <formula>"Low"</formula>
    </cfRule>
    <cfRule type="cellIs" dxfId="5463" priority="1163" operator="equal">
      <formula>"Moderate"</formula>
    </cfRule>
    <cfRule type="cellIs" dxfId="5462" priority="1164" operator="equal">
      <formula>"Very High"</formula>
    </cfRule>
    <cfRule type="cellIs" dxfId="5461" priority="1165" operator="equal">
      <formula>"High"</formula>
    </cfRule>
  </conditionalFormatting>
  <conditionalFormatting sqref="P12">
    <cfRule type="expression" dxfId="5460" priority="1159">
      <formula>$L12="Assessment incomplete"</formula>
    </cfRule>
  </conditionalFormatting>
  <conditionalFormatting sqref="P16">
    <cfRule type="expression" dxfId="5459" priority="1158">
      <formula>$L16="Assessment incomplete"</formula>
    </cfRule>
  </conditionalFormatting>
  <conditionalFormatting sqref="P17">
    <cfRule type="expression" dxfId="5458" priority="1157">
      <formula>$L17=" "</formula>
    </cfRule>
  </conditionalFormatting>
  <conditionalFormatting sqref="P22">
    <cfRule type="expression" dxfId="5457" priority="1156">
      <formula>$L22="Assessment incomplete"</formula>
    </cfRule>
  </conditionalFormatting>
  <conditionalFormatting sqref="P23">
    <cfRule type="expression" dxfId="5456" priority="1155">
      <formula>$L23=" "</formula>
    </cfRule>
  </conditionalFormatting>
  <conditionalFormatting sqref="P35">
    <cfRule type="expression" dxfId="5455" priority="1154">
      <formula>$L35=" "</formula>
    </cfRule>
  </conditionalFormatting>
  <conditionalFormatting sqref="P38">
    <cfRule type="expression" dxfId="5454" priority="1153">
      <formula>$L38=" "</formula>
    </cfRule>
  </conditionalFormatting>
  <conditionalFormatting sqref="P39">
    <cfRule type="expression" dxfId="5453" priority="1152">
      <formula>$L39=" "</formula>
    </cfRule>
  </conditionalFormatting>
  <conditionalFormatting sqref="P15">
    <cfRule type="expression" dxfId="5452" priority="1151">
      <formula>$L15=" "</formula>
    </cfRule>
  </conditionalFormatting>
  <conditionalFormatting sqref="F15">
    <cfRule type="cellIs" dxfId="5451" priority="1100" operator="equal">
      <formula>"Input here any additional Quality Risks"</formula>
    </cfRule>
    <cfRule type="containsBlanks" dxfId="5450" priority="1101">
      <formula>LEN(TRIM(F15))=0</formula>
    </cfRule>
    <cfRule type="cellIs" dxfId="5449" priority="1102" operator="notEqual">
      <formula>"Input here any additional Quality Risks"</formula>
    </cfRule>
  </conditionalFormatting>
  <conditionalFormatting sqref="F17">
    <cfRule type="cellIs" dxfId="5448" priority="1148" operator="equal">
      <formula>"Input here any additional Quality Risks"</formula>
    </cfRule>
    <cfRule type="containsBlanks" dxfId="5447" priority="1149">
      <formula>LEN(TRIM(F17))=0</formula>
    </cfRule>
    <cfRule type="cellIs" dxfId="5446" priority="1150" operator="notEqual">
      <formula>"Input here any additional Quality Risks"</formula>
    </cfRule>
  </conditionalFormatting>
  <conditionalFormatting sqref="B35">
    <cfRule type="containsBlanks" dxfId="5445" priority="1147">
      <formula>LEN(TRIM(B35))=0</formula>
    </cfRule>
    <cfRule type="notContainsBlanks" dxfId="5444" priority="1391">
      <formula>LEN(TRIM(B35))&gt;0</formula>
    </cfRule>
  </conditionalFormatting>
  <conditionalFormatting sqref="B38">
    <cfRule type="containsBlanks" dxfId="5443" priority="1145">
      <formula>LEN(TRIM(B38))=0</formula>
    </cfRule>
    <cfRule type="notContainsBlanks" dxfId="5442" priority="1146">
      <formula>LEN(TRIM(B38))&gt;0</formula>
    </cfRule>
  </conditionalFormatting>
  <conditionalFormatting sqref="B39">
    <cfRule type="containsBlanks" dxfId="5441" priority="1143">
      <formula>LEN(TRIM(B39))=0</formula>
    </cfRule>
    <cfRule type="notContainsBlanks" dxfId="5440" priority="1144">
      <formula>LEN(TRIM(B39))&gt;0</formula>
    </cfRule>
  </conditionalFormatting>
  <conditionalFormatting sqref="D38">
    <cfRule type="cellIs" dxfId="5439" priority="1140" operator="equal">
      <formula>"Input here any additional Quality Objective"</formula>
    </cfRule>
    <cfRule type="containsBlanks" dxfId="5438" priority="1141">
      <formula>LEN(TRIM(D38))=0</formula>
    </cfRule>
    <cfRule type="cellIs" dxfId="5437" priority="1142" operator="notEqual">
      <formula>"Input here any additional Quality Objective"</formula>
    </cfRule>
  </conditionalFormatting>
  <conditionalFormatting sqref="O12">
    <cfRule type="expression" dxfId="5436" priority="1124">
      <formula>$L12="Assessment incomplete"</formula>
    </cfRule>
    <cfRule type="expression" dxfId="5435" priority="1125">
      <formula>$L12="Reasonably Possible - Response Required"</formula>
    </cfRule>
    <cfRule type="expression" dxfId="5434" priority="1126">
      <formula>$L12="Not Reasonably Possible - Acceptable"</formula>
    </cfRule>
  </conditionalFormatting>
  <conditionalFormatting sqref="G41">
    <cfRule type="cellIs" dxfId="5433" priority="1095" operator="equal">
      <formula>"Very High"</formula>
    </cfRule>
    <cfRule type="cellIs" dxfId="5432" priority="1096" operator="equal">
      <formula>"High"</formula>
    </cfRule>
    <cfRule type="cellIs" dxfId="5431" priority="1097" operator="equal">
      <formula>"Moderate"</formula>
    </cfRule>
    <cfRule type="cellIs" dxfId="5430" priority="1098" operator="equal">
      <formula>"Low"</formula>
    </cfRule>
    <cfRule type="cellIs" dxfId="5429" priority="1099" operator="equal">
      <formula>"Very Low"</formula>
    </cfRule>
  </conditionalFormatting>
  <conditionalFormatting sqref="H41">
    <cfRule type="cellIs" dxfId="5428" priority="1090" operator="equal">
      <formula>"Very Low"</formula>
    </cfRule>
    <cfRule type="cellIs" dxfId="5427" priority="1091" operator="equal">
      <formula>"Low"</formula>
    </cfRule>
    <cfRule type="cellIs" dxfId="5426" priority="1092" operator="equal">
      <formula>"Moderate"</formula>
    </cfRule>
    <cfRule type="cellIs" dxfId="5425" priority="1093" operator="equal">
      <formula>"Very High"</formula>
    </cfRule>
    <cfRule type="cellIs" dxfId="5424" priority="1094" operator="equal">
      <formula>"High"</formula>
    </cfRule>
  </conditionalFormatting>
  <conditionalFormatting sqref="G40">
    <cfRule type="cellIs" dxfId="5423" priority="1085" operator="equal">
      <formula>"Very High"</formula>
    </cfRule>
    <cfRule type="cellIs" dxfId="5422" priority="1086" operator="equal">
      <formula>"High"</formula>
    </cfRule>
    <cfRule type="cellIs" dxfId="5421" priority="1087" operator="equal">
      <formula>"Moderate"</formula>
    </cfRule>
    <cfRule type="cellIs" dxfId="5420" priority="1088" operator="equal">
      <formula>"Low"</formula>
    </cfRule>
    <cfRule type="cellIs" dxfId="5419" priority="1089" operator="equal">
      <formula>"Very Low"</formula>
    </cfRule>
  </conditionalFormatting>
  <conditionalFormatting sqref="H40">
    <cfRule type="cellIs" dxfId="5418" priority="1080" operator="equal">
      <formula>"Very Low"</formula>
    </cfRule>
    <cfRule type="cellIs" dxfId="5417" priority="1081" operator="equal">
      <formula>"Low"</formula>
    </cfRule>
    <cfRule type="cellIs" dxfId="5416" priority="1082" operator="equal">
      <formula>"Moderate"</formula>
    </cfRule>
    <cfRule type="cellIs" dxfId="5415" priority="1083" operator="equal">
      <formula>"Very High"</formula>
    </cfRule>
    <cfRule type="cellIs" dxfId="5414" priority="1084" operator="equal">
      <formula>"High"</formula>
    </cfRule>
  </conditionalFormatting>
  <conditionalFormatting sqref="L36">
    <cfRule type="cellIs" dxfId="5413" priority="1075" operator="equal">
      <formula>" "</formula>
    </cfRule>
    <cfRule type="cellIs" dxfId="5412" priority="1078" operator="equal">
      <formula>"Not Reasonably Possible - Acceptable"</formula>
    </cfRule>
    <cfRule type="cellIs" dxfId="5411" priority="1079" operator="equal">
      <formula>"Reasonably Possible - Response Required"</formula>
    </cfRule>
  </conditionalFormatting>
  <conditionalFormatting sqref="F36">
    <cfRule type="cellIs" dxfId="5410" priority="1065" operator="equal">
      <formula>"Input here any additional Quality Risks"</formula>
    </cfRule>
    <cfRule type="containsBlanks" dxfId="5409" priority="1076">
      <formula>LEN(TRIM(F36))=0</formula>
    </cfRule>
    <cfRule type="cellIs" dxfId="5408" priority="1077" operator="notEqual">
      <formula>"Input here any additional Quality Risks"</formula>
    </cfRule>
  </conditionalFormatting>
  <conditionalFormatting sqref="N36">
    <cfRule type="expression" dxfId="5407" priority="1067">
      <formula>$L36=" "</formula>
    </cfRule>
    <cfRule type="expression" dxfId="5406" priority="1072">
      <formula>$L36="Assessment incomplete"</formula>
    </cfRule>
    <cfRule type="expression" dxfId="5405" priority="1073">
      <formula>$L36="Reasonably Possible - Response Required"</formula>
    </cfRule>
    <cfRule type="expression" dxfId="5404" priority="1074">
      <formula>$L36="Not Reasonably Possible - Acceptable"</formula>
    </cfRule>
  </conditionalFormatting>
  <conditionalFormatting sqref="M36">
    <cfRule type="expression" dxfId="5403" priority="1068">
      <formula>$L36=" "</formula>
    </cfRule>
    <cfRule type="expression" dxfId="5402" priority="1069">
      <formula>$L36="Assessment incomplete"</formula>
    </cfRule>
    <cfRule type="expression" dxfId="5401" priority="1070">
      <formula>$L36="Not Reasonably Possible - Acceptable"</formula>
    </cfRule>
    <cfRule type="expression" dxfId="5400" priority="1071">
      <formula>$L36="Reasonably Possible - Response Required"</formula>
    </cfRule>
  </conditionalFormatting>
  <conditionalFormatting sqref="P36">
    <cfRule type="expression" dxfId="5399" priority="1064">
      <formula>$L36=" "</formula>
    </cfRule>
  </conditionalFormatting>
  <conditionalFormatting sqref="B36">
    <cfRule type="containsBlanks" dxfId="5398" priority="1062">
      <formula>LEN(TRIM(B36))=0</formula>
    </cfRule>
    <cfRule type="notContainsBlanks" dxfId="5397" priority="1063">
      <formula>LEN(TRIM(B36))&gt;0</formula>
    </cfRule>
  </conditionalFormatting>
  <conditionalFormatting sqref="D36">
    <cfRule type="cellIs" dxfId="5396" priority="1059" operator="equal">
      <formula>"Input here any additional Quality Objective"</formula>
    </cfRule>
    <cfRule type="containsBlanks" dxfId="5395" priority="1060">
      <formula>LEN(TRIM(D36))=0</formula>
    </cfRule>
    <cfRule type="cellIs" dxfId="5394" priority="1061" operator="notEqual">
      <formula>"Input here any additional Quality Objective"</formula>
    </cfRule>
  </conditionalFormatting>
  <conditionalFormatting sqref="L37">
    <cfRule type="cellIs" dxfId="5393" priority="1051" operator="equal">
      <formula>" "</formula>
    </cfRule>
    <cfRule type="cellIs" dxfId="5392" priority="1054" operator="equal">
      <formula>"Not Reasonably Possible - Acceptable"</formula>
    </cfRule>
    <cfRule type="cellIs" dxfId="5391" priority="1055" operator="equal">
      <formula>"Reasonably Possible - Response Required"</formula>
    </cfRule>
  </conditionalFormatting>
  <conditionalFormatting sqref="F37">
    <cfRule type="cellIs" dxfId="5390" priority="1041" operator="equal">
      <formula>"Input here any additional Quality Risks"</formula>
    </cfRule>
    <cfRule type="containsBlanks" dxfId="5389" priority="1052">
      <formula>LEN(TRIM(F37))=0</formula>
    </cfRule>
    <cfRule type="cellIs" dxfId="5388" priority="1053" operator="notEqual">
      <formula>"Input here any additional Quality Risks"</formula>
    </cfRule>
  </conditionalFormatting>
  <conditionalFormatting sqref="N37">
    <cfRule type="expression" dxfId="5387" priority="1043">
      <formula>$L37=" "</formula>
    </cfRule>
    <cfRule type="expression" dxfId="5386" priority="1048">
      <formula>$L37="Assessment incomplete"</formula>
    </cfRule>
    <cfRule type="expression" dxfId="5385" priority="1049">
      <formula>$L37="Reasonably Possible - Response Required"</formula>
    </cfRule>
    <cfRule type="expression" dxfId="5384" priority="1050">
      <formula>$L37="Not Reasonably Possible - Acceptable"</formula>
    </cfRule>
  </conditionalFormatting>
  <conditionalFormatting sqref="M37">
    <cfRule type="expression" dxfId="5383" priority="1044">
      <formula>$L37=" "</formula>
    </cfRule>
    <cfRule type="expression" dxfId="5382" priority="1045">
      <formula>$L37="Assessment incomplete"</formula>
    </cfRule>
    <cfRule type="expression" dxfId="5381" priority="1046">
      <formula>$L37="Not Reasonably Possible - Acceptable"</formula>
    </cfRule>
    <cfRule type="expression" dxfId="5380" priority="1047">
      <formula>$L37="Reasonably Possible - Response Required"</formula>
    </cfRule>
  </conditionalFormatting>
  <conditionalFormatting sqref="P37">
    <cfRule type="expression" dxfId="5379" priority="1040">
      <formula>$L37=" "</formula>
    </cfRule>
  </conditionalFormatting>
  <conditionalFormatting sqref="B37">
    <cfRule type="containsBlanks" dxfId="5378" priority="1038">
      <formula>LEN(TRIM(B37))=0</formula>
    </cfRule>
    <cfRule type="notContainsBlanks" dxfId="5377" priority="1039">
      <formula>LEN(TRIM(B37))&gt;0</formula>
    </cfRule>
  </conditionalFormatting>
  <conditionalFormatting sqref="D37">
    <cfRule type="cellIs" dxfId="5376" priority="1035" operator="equal">
      <formula>"Input here any additional Quality Objective"</formula>
    </cfRule>
    <cfRule type="containsBlanks" dxfId="5375" priority="1036">
      <formula>LEN(TRIM(D37))=0</formula>
    </cfRule>
    <cfRule type="cellIs" dxfId="5374" priority="1037" operator="notEqual">
      <formula>"Input here any additional Quality Objective"</formula>
    </cfRule>
  </conditionalFormatting>
  <conditionalFormatting sqref="L19">
    <cfRule type="cellIs" dxfId="5373" priority="1000" operator="equal">
      <formula>" "</formula>
    </cfRule>
    <cfRule type="cellIs" dxfId="5372" priority="1007" operator="equal">
      <formula>"Not Reasonably Possible - Acceptable"</formula>
    </cfRule>
    <cfRule type="cellIs" dxfId="5371" priority="1008" operator="equal">
      <formula>"Reasonably Possible - Response Required"</formula>
    </cfRule>
  </conditionalFormatting>
  <conditionalFormatting sqref="L18">
    <cfRule type="cellIs" dxfId="5370" priority="1004" operator="equal">
      <formula>"Assessment incomplete"</formula>
    </cfRule>
    <cfRule type="cellIs" dxfId="5369" priority="1005" operator="equal">
      <formula>"Not Reasonably Possible - Acceptable"</formula>
    </cfRule>
    <cfRule type="cellIs" dxfId="5368" priority="1006" operator="equal">
      <formula>"Reasonably Possible - Response Required"</formula>
    </cfRule>
  </conditionalFormatting>
  <conditionalFormatting sqref="N19">
    <cfRule type="expression" dxfId="5367" priority="992">
      <formula>$L19=" "</formula>
    </cfRule>
    <cfRule type="expression" dxfId="5366" priority="997">
      <formula>$L19="Assessment incomplete"</formula>
    </cfRule>
    <cfRule type="expression" dxfId="5365" priority="998">
      <formula>$L19="Reasonably Possible - Response Required"</formula>
    </cfRule>
    <cfRule type="expression" dxfId="5364" priority="999">
      <formula>$L19="Not Reasonably Possible - Acceptable"</formula>
    </cfRule>
  </conditionalFormatting>
  <conditionalFormatting sqref="M19">
    <cfRule type="expression" dxfId="5363" priority="993">
      <formula>$L19=" "</formula>
    </cfRule>
    <cfRule type="expression" dxfId="5362" priority="994">
      <formula>$L19="Assessment incomplete"</formula>
    </cfRule>
    <cfRule type="expression" dxfId="5361" priority="995">
      <formula>$L19="Not Reasonably Possible - Acceptable"</formula>
    </cfRule>
    <cfRule type="expression" dxfId="5360" priority="996">
      <formula>$L19="Reasonably Possible - Response Required"</formula>
    </cfRule>
  </conditionalFormatting>
  <conditionalFormatting sqref="M18">
    <cfRule type="expression" dxfId="5359" priority="987">
      <formula>$L18="Assessment incomplete"</formula>
    </cfRule>
    <cfRule type="expression" dxfId="5358" priority="988">
      <formula>$L18="Not Reasonably Possible - Acceptable"</formula>
    </cfRule>
    <cfRule type="expression" dxfId="5357" priority="989">
      <formula>$L18="Reasonably Possible - Response Required"</formula>
    </cfRule>
  </conditionalFormatting>
  <conditionalFormatting sqref="P18">
    <cfRule type="expression" dxfId="5356" priority="986">
      <formula>$L18="Assessment incomplete"</formula>
    </cfRule>
  </conditionalFormatting>
  <conditionalFormatting sqref="P19">
    <cfRule type="expression" dxfId="5355" priority="985">
      <formula>$L19=" "</formula>
    </cfRule>
  </conditionalFormatting>
  <conditionalFormatting sqref="F19">
    <cfRule type="cellIs" dxfId="5354" priority="982" operator="equal">
      <formula>"Input here any additional Quality Risks"</formula>
    </cfRule>
    <cfRule type="containsBlanks" dxfId="5353" priority="983">
      <formula>LEN(TRIM(F19))=0</formula>
    </cfRule>
    <cfRule type="cellIs" dxfId="5352" priority="984" operator="notEqual">
      <formula>"Input here any additional Quality Risks"</formula>
    </cfRule>
  </conditionalFormatting>
  <conditionalFormatting sqref="L21">
    <cfRule type="cellIs" dxfId="5351" priority="957" operator="equal">
      <formula>" "</formula>
    </cfRule>
    <cfRule type="cellIs" dxfId="5350" priority="964" operator="equal">
      <formula>"Not Reasonably Possible - Acceptable"</formula>
    </cfRule>
    <cfRule type="cellIs" dxfId="5349" priority="965" operator="equal">
      <formula>"Reasonably Possible - Response Required"</formula>
    </cfRule>
  </conditionalFormatting>
  <conditionalFormatting sqref="L20">
    <cfRule type="cellIs" dxfId="5348" priority="961" operator="equal">
      <formula>"Assessment incomplete"</formula>
    </cfRule>
    <cfRule type="cellIs" dxfId="5347" priority="962" operator="equal">
      <formula>"Not Reasonably Possible - Acceptable"</formula>
    </cfRule>
    <cfRule type="cellIs" dxfId="5346" priority="963" operator="equal">
      <formula>"Reasonably Possible - Response Required"</formula>
    </cfRule>
  </conditionalFormatting>
  <conditionalFormatting sqref="N21">
    <cfRule type="expression" dxfId="5345" priority="949">
      <formula>$L21=" "</formula>
    </cfRule>
    <cfRule type="expression" dxfId="5344" priority="954">
      <formula>$L21="Assessment incomplete"</formula>
    </cfRule>
    <cfRule type="expression" dxfId="5343" priority="955">
      <formula>$L21="Reasonably Possible - Response Required"</formula>
    </cfRule>
    <cfRule type="expression" dxfId="5342" priority="956">
      <formula>$L21="Not Reasonably Possible - Acceptable"</formula>
    </cfRule>
  </conditionalFormatting>
  <conditionalFormatting sqref="M21">
    <cfRule type="expression" dxfId="5341" priority="950">
      <formula>$L21=" "</formula>
    </cfRule>
    <cfRule type="expression" dxfId="5340" priority="951">
      <formula>$L21="Assessment incomplete"</formula>
    </cfRule>
    <cfRule type="expression" dxfId="5339" priority="952">
      <formula>$L21="Not Reasonably Possible - Acceptable"</formula>
    </cfRule>
    <cfRule type="expression" dxfId="5338" priority="953">
      <formula>$L21="Reasonably Possible - Response Required"</formula>
    </cfRule>
  </conditionalFormatting>
  <conditionalFormatting sqref="M20">
    <cfRule type="expression" dxfId="5337" priority="944">
      <formula>$L20="Assessment incomplete"</formula>
    </cfRule>
    <cfRule type="expression" dxfId="5336" priority="945">
      <formula>$L20="Not Reasonably Possible - Acceptable"</formula>
    </cfRule>
    <cfRule type="expression" dxfId="5335" priority="946">
      <formula>$L20="Reasonably Possible - Response Required"</formula>
    </cfRule>
  </conditionalFormatting>
  <conditionalFormatting sqref="P20">
    <cfRule type="expression" dxfId="5334" priority="943">
      <formula>$L20="Assessment incomplete"</formula>
    </cfRule>
  </conditionalFormatting>
  <conditionalFormatting sqref="P21">
    <cfRule type="expression" dxfId="5333" priority="942">
      <formula>$L21=" "</formula>
    </cfRule>
  </conditionalFormatting>
  <conditionalFormatting sqref="F21">
    <cfRule type="cellIs" dxfId="5332" priority="939" operator="equal">
      <formula>"Input here any additional Quality Risks"</formula>
    </cfRule>
    <cfRule type="containsBlanks" dxfId="5331" priority="940">
      <formula>LEN(TRIM(F21))=0</formula>
    </cfRule>
    <cfRule type="cellIs" dxfId="5330" priority="941" operator="notEqual">
      <formula>"Input here any additional Quality Risks"</formula>
    </cfRule>
  </conditionalFormatting>
  <conditionalFormatting sqref="L27">
    <cfRule type="cellIs" dxfId="5329" priority="922" operator="equal">
      <formula>" "</formula>
    </cfRule>
    <cfRule type="cellIs" dxfId="5328" priority="931" operator="equal">
      <formula>"Not Reasonably Possible - Acceptable"</formula>
    </cfRule>
    <cfRule type="cellIs" dxfId="5327" priority="932" operator="equal">
      <formula>"Reasonably Possible - Response Required"</formula>
    </cfRule>
  </conditionalFormatting>
  <conditionalFormatting sqref="L24">
    <cfRule type="cellIs" dxfId="5326" priority="928" operator="equal">
      <formula>"Assessment incomplete"</formula>
    </cfRule>
    <cfRule type="cellIs" dxfId="5325" priority="929" operator="equal">
      <formula>"Not Reasonably Possible - Acceptable"</formula>
    </cfRule>
    <cfRule type="cellIs" dxfId="5324" priority="930" operator="equal">
      <formula>"Reasonably Possible - Response Required"</formula>
    </cfRule>
  </conditionalFormatting>
  <conditionalFormatting sqref="F27">
    <cfRule type="cellIs" dxfId="5323" priority="911" operator="equal">
      <formula>"Input here any additional Quality Risks"</formula>
    </cfRule>
    <cfRule type="containsBlanks" dxfId="5322" priority="926">
      <formula>LEN(TRIM(F27))=0</formula>
    </cfRule>
    <cfRule type="cellIs" dxfId="5321" priority="927" operator="notEqual">
      <formula>"Input here any additional Quality Risks"</formula>
    </cfRule>
  </conditionalFormatting>
  <conditionalFormatting sqref="N27">
    <cfRule type="expression" dxfId="5320" priority="914">
      <formula>$L27=" "</formula>
    </cfRule>
    <cfRule type="expression" dxfId="5319" priority="919">
      <formula>$L27="Assessment incomplete"</formula>
    </cfRule>
    <cfRule type="expression" dxfId="5318" priority="920">
      <formula>$L27="Reasonably Possible - Response Required"</formula>
    </cfRule>
    <cfRule type="expression" dxfId="5317" priority="921">
      <formula>$L27="Not Reasonably Possible - Acceptable"</formula>
    </cfRule>
  </conditionalFormatting>
  <conditionalFormatting sqref="M27">
    <cfRule type="expression" dxfId="5316" priority="915">
      <formula>$L27=" "</formula>
    </cfRule>
    <cfRule type="expression" dxfId="5315" priority="916">
      <formula>$L27="Assessment incomplete"</formula>
    </cfRule>
    <cfRule type="expression" dxfId="5314" priority="917">
      <formula>$L27="Not Reasonably Possible - Acceptable"</formula>
    </cfRule>
    <cfRule type="expression" dxfId="5313" priority="918">
      <formula>$L27="Reasonably Possible - Response Required"</formula>
    </cfRule>
  </conditionalFormatting>
  <conditionalFormatting sqref="M24">
    <cfRule type="expression" dxfId="5312" priority="908">
      <formula>$L24="Assessment incomplete"</formula>
    </cfRule>
    <cfRule type="expression" dxfId="5311" priority="909">
      <formula>$L24="Not Reasonably Possible - Acceptable"</formula>
    </cfRule>
    <cfRule type="expression" dxfId="5310" priority="910">
      <formula>$L24="Reasonably Possible - Response Required"</formula>
    </cfRule>
  </conditionalFormatting>
  <conditionalFormatting sqref="P24">
    <cfRule type="expression" dxfId="5309" priority="907">
      <formula>$L24="Assessment incomplete"</formula>
    </cfRule>
  </conditionalFormatting>
  <conditionalFormatting sqref="P27">
    <cfRule type="expression" dxfId="5308" priority="906">
      <formula>$L27=" "</formula>
    </cfRule>
  </conditionalFormatting>
  <conditionalFormatting sqref="L29">
    <cfRule type="cellIs" dxfId="5307" priority="879" operator="equal">
      <formula>" "</formula>
    </cfRule>
    <cfRule type="cellIs" dxfId="5306" priority="888" operator="equal">
      <formula>"Not Reasonably Possible - Acceptable"</formula>
    </cfRule>
    <cfRule type="cellIs" dxfId="5305" priority="889" operator="equal">
      <formula>"Reasonably Possible - Response Required"</formula>
    </cfRule>
  </conditionalFormatting>
  <conditionalFormatting sqref="L28">
    <cfRule type="cellIs" dxfId="5304" priority="885" operator="equal">
      <formula>"Assessment incomplete"</formula>
    </cfRule>
    <cfRule type="cellIs" dxfId="5303" priority="886" operator="equal">
      <formula>"Not Reasonably Possible - Acceptable"</formula>
    </cfRule>
    <cfRule type="cellIs" dxfId="5302" priority="887" operator="equal">
      <formula>"Reasonably Possible - Response Required"</formula>
    </cfRule>
  </conditionalFormatting>
  <conditionalFormatting sqref="F29">
    <cfRule type="cellIs" dxfId="5301" priority="868" operator="equal">
      <formula>"Input here any additional Quality Risks"</formula>
    </cfRule>
    <cfRule type="containsBlanks" dxfId="5300" priority="883">
      <formula>LEN(TRIM(F29))=0</formula>
    </cfRule>
    <cfRule type="cellIs" dxfId="5299" priority="884" operator="notEqual">
      <formula>"Input here any additional Quality Risks"</formula>
    </cfRule>
  </conditionalFormatting>
  <conditionalFormatting sqref="N29">
    <cfRule type="expression" dxfId="5298" priority="871">
      <formula>$L29=" "</formula>
    </cfRule>
    <cfRule type="expression" dxfId="5297" priority="876">
      <formula>$L29="Assessment incomplete"</formula>
    </cfRule>
    <cfRule type="expression" dxfId="5296" priority="877">
      <formula>$L29="Reasonably Possible - Response Required"</formula>
    </cfRule>
    <cfRule type="expression" dxfId="5295" priority="878">
      <formula>$L29="Not Reasonably Possible - Acceptable"</formula>
    </cfRule>
  </conditionalFormatting>
  <conditionalFormatting sqref="M29">
    <cfRule type="expression" dxfId="5294" priority="872">
      <formula>$L29=" "</formula>
    </cfRule>
    <cfRule type="expression" dxfId="5293" priority="873">
      <formula>$L29="Assessment incomplete"</formula>
    </cfRule>
    <cfRule type="expression" dxfId="5292" priority="874">
      <formula>$L29="Not Reasonably Possible - Acceptable"</formula>
    </cfRule>
    <cfRule type="expression" dxfId="5291" priority="875">
      <formula>$L29="Reasonably Possible - Response Required"</formula>
    </cfRule>
  </conditionalFormatting>
  <conditionalFormatting sqref="M28">
    <cfRule type="expression" dxfId="5290" priority="865">
      <formula>$L28="Assessment incomplete"</formula>
    </cfRule>
    <cfRule type="expression" dxfId="5289" priority="866">
      <formula>$L28="Not Reasonably Possible - Acceptable"</formula>
    </cfRule>
    <cfRule type="expression" dxfId="5288" priority="867">
      <formula>$L28="Reasonably Possible - Response Required"</formula>
    </cfRule>
  </conditionalFormatting>
  <conditionalFormatting sqref="P28">
    <cfRule type="expression" dxfId="5287" priority="864">
      <formula>$L28="Assessment incomplete"</formula>
    </cfRule>
  </conditionalFormatting>
  <conditionalFormatting sqref="P29">
    <cfRule type="expression" dxfId="5286" priority="863">
      <formula>$L29=" "</formula>
    </cfRule>
  </conditionalFormatting>
  <conditionalFormatting sqref="L33">
    <cfRule type="cellIs" dxfId="5285" priority="836" operator="equal">
      <formula>" "</formula>
    </cfRule>
    <cfRule type="cellIs" dxfId="5284" priority="845" operator="equal">
      <formula>"Not Reasonably Possible - Acceptable"</formula>
    </cfRule>
    <cfRule type="cellIs" dxfId="5283" priority="846" operator="equal">
      <formula>"Reasonably Possible - Response Required"</formula>
    </cfRule>
  </conditionalFormatting>
  <conditionalFormatting sqref="L30">
    <cfRule type="cellIs" dxfId="5282" priority="842" operator="equal">
      <formula>"Assessment incomplete"</formula>
    </cfRule>
    <cfRule type="cellIs" dxfId="5281" priority="843" operator="equal">
      <formula>"Not Reasonably Possible - Acceptable"</formula>
    </cfRule>
    <cfRule type="cellIs" dxfId="5280" priority="844" operator="equal">
      <formula>"Reasonably Possible - Response Required"</formula>
    </cfRule>
  </conditionalFormatting>
  <conditionalFormatting sqref="F33">
    <cfRule type="cellIs" dxfId="5279" priority="825" operator="equal">
      <formula>"Input here any additional Quality Risks"</formula>
    </cfRule>
    <cfRule type="containsBlanks" dxfId="5278" priority="840">
      <formula>LEN(TRIM(F33))=0</formula>
    </cfRule>
    <cfRule type="cellIs" dxfId="5277" priority="841" operator="notEqual">
      <formula>"Input here any additional Quality Risks"</formula>
    </cfRule>
  </conditionalFormatting>
  <conditionalFormatting sqref="N33">
    <cfRule type="expression" dxfId="5276" priority="828">
      <formula>$L33=" "</formula>
    </cfRule>
    <cfRule type="expression" dxfId="5275" priority="833">
      <formula>$L33="Assessment incomplete"</formula>
    </cfRule>
    <cfRule type="expression" dxfId="5274" priority="834">
      <formula>$L33="Reasonably Possible - Response Required"</formula>
    </cfRule>
    <cfRule type="expression" dxfId="5273" priority="835">
      <formula>$L33="Not Reasonably Possible - Acceptable"</formula>
    </cfRule>
  </conditionalFormatting>
  <conditionalFormatting sqref="M33">
    <cfRule type="expression" dxfId="5272" priority="829">
      <formula>$L33=" "</formula>
    </cfRule>
    <cfRule type="expression" dxfId="5271" priority="830">
      <formula>$L33="Assessment incomplete"</formula>
    </cfRule>
    <cfRule type="expression" dxfId="5270" priority="831">
      <formula>$L33="Not Reasonably Possible - Acceptable"</formula>
    </cfRule>
    <cfRule type="expression" dxfId="5269" priority="832">
      <formula>$L33="Reasonably Possible - Response Required"</formula>
    </cfRule>
  </conditionalFormatting>
  <conditionalFormatting sqref="M30">
    <cfRule type="expression" dxfId="5268" priority="822">
      <formula>$L30="Assessment incomplete"</formula>
    </cfRule>
    <cfRule type="expression" dxfId="5267" priority="823">
      <formula>$L30="Not Reasonably Possible - Acceptable"</formula>
    </cfRule>
    <cfRule type="expression" dxfId="5266" priority="824">
      <formula>$L30="Reasonably Possible - Response Required"</formula>
    </cfRule>
  </conditionalFormatting>
  <conditionalFormatting sqref="P30">
    <cfRule type="expression" dxfId="5265" priority="821">
      <formula>$L30="Assessment incomplete"</formula>
    </cfRule>
  </conditionalFormatting>
  <conditionalFormatting sqref="P33">
    <cfRule type="expression" dxfId="5264" priority="820">
      <formula>$L33=" "</formula>
    </cfRule>
  </conditionalFormatting>
  <conditionalFormatting sqref="O15">
    <cfRule type="expression" dxfId="5263" priority="749">
      <formula>$L15=" "</formula>
    </cfRule>
    <cfRule type="expression" dxfId="5262" priority="750">
      <formula>$L15="Reasonably Possible - Response Required"</formula>
    </cfRule>
    <cfRule type="expression" dxfId="5261" priority="751">
      <formula>$L15="Not Reasonably Possible - Acceptable"</formula>
    </cfRule>
  </conditionalFormatting>
  <conditionalFormatting sqref="O16">
    <cfRule type="expression" dxfId="5260" priority="746">
      <formula>$L16="Assessment incomplete"</formula>
    </cfRule>
    <cfRule type="expression" dxfId="5259" priority="747">
      <formula>$L16="Reasonably Possible - Response Required"</formula>
    </cfRule>
    <cfRule type="expression" dxfId="5258" priority="748">
      <formula>$L16="Not Reasonably Possible - Acceptable"</formula>
    </cfRule>
  </conditionalFormatting>
  <conditionalFormatting sqref="O18">
    <cfRule type="expression" dxfId="5257" priority="740">
      <formula>$L18="Assessment incomplete"</formula>
    </cfRule>
    <cfRule type="expression" dxfId="5256" priority="741">
      <formula>$L18="Reasonably Possible - Response Required"</formula>
    </cfRule>
    <cfRule type="expression" dxfId="5255" priority="742">
      <formula>$L18="Not Reasonably Possible - Acceptable"</formula>
    </cfRule>
  </conditionalFormatting>
  <conditionalFormatting sqref="O20">
    <cfRule type="expression" dxfId="5254" priority="734">
      <formula>$L20="Assessment incomplete"</formula>
    </cfRule>
    <cfRule type="expression" dxfId="5253" priority="735">
      <formula>$L20="Reasonably Possible - Response Required"</formula>
    </cfRule>
    <cfRule type="expression" dxfId="5252" priority="736">
      <formula>$L20="Not Reasonably Possible - Acceptable"</formula>
    </cfRule>
  </conditionalFormatting>
  <conditionalFormatting sqref="O22">
    <cfRule type="expression" dxfId="5251" priority="728">
      <formula>$L22="Assessment incomplete"</formula>
    </cfRule>
    <cfRule type="expression" dxfId="5250" priority="729">
      <formula>$L22="Reasonably Possible - Response Required"</formula>
    </cfRule>
    <cfRule type="expression" dxfId="5249" priority="730">
      <formula>$L22="Not Reasonably Possible - Acceptable"</formula>
    </cfRule>
  </conditionalFormatting>
  <conditionalFormatting sqref="O24">
    <cfRule type="expression" dxfId="5248" priority="722">
      <formula>$L24="Assessment incomplete"</formula>
    </cfRule>
    <cfRule type="expression" dxfId="5247" priority="723">
      <formula>$L24="Reasonably Possible - Response Required"</formula>
    </cfRule>
    <cfRule type="expression" dxfId="5246" priority="724">
      <formula>$L24="Not Reasonably Possible - Acceptable"</formula>
    </cfRule>
  </conditionalFormatting>
  <conditionalFormatting sqref="O28">
    <cfRule type="expression" dxfId="5245" priority="716">
      <formula>$L28="Assessment incomplete"</formula>
    </cfRule>
    <cfRule type="expression" dxfId="5244" priority="717">
      <formula>$L28="Reasonably Possible - Response Required"</formula>
    </cfRule>
    <cfRule type="expression" dxfId="5243" priority="718">
      <formula>$L28="Not Reasonably Possible - Acceptable"</formula>
    </cfRule>
  </conditionalFormatting>
  <conditionalFormatting sqref="O30">
    <cfRule type="expression" dxfId="5242" priority="710">
      <formula>$L30="Assessment incomplete"</formula>
    </cfRule>
    <cfRule type="expression" dxfId="5241" priority="711">
      <formula>$L30="Reasonably Possible - Response Required"</formula>
    </cfRule>
    <cfRule type="expression" dxfId="5240" priority="712">
      <formula>$L30="Not Reasonably Possible - Acceptable"</formula>
    </cfRule>
  </conditionalFormatting>
  <conditionalFormatting sqref="O17">
    <cfRule type="expression" dxfId="5239" priority="689">
      <formula>$L17=" "</formula>
    </cfRule>
    <cfRule type="expression" dxfId="5238" priority="690">
      <formula>$L17="Reasonably Possible - Response Required"</formula>
    </cfRule>
    <cfRule type="expression" dxfId="5237" priority="691">
      <formula>$L17="Not Reasonably Possible - Acceptable"</formula>
    </cfRule>
  </conditionalFormatting>
  <conditionalFormatting sqref="O19">
    <cfRule type="expression" dxfId="5236" priority="686">
      <formula>$L19=" "</formula>
    </cfRule>
    <cfRule type="expression" dxfId="5235" priority="687">
      <formula>$L19="Reasonably Possible - Response Required"</formula>
    </cfRule>
    <cfRule type="expression" dxfId="5234" priority="688">
      <formula>$L19="Not Reasonably Possible - Acceptable"</formula>
    </cfRule>
  </conditionalFormatting>
  <conditionalFormatting sqref="O21">
    <cfRule type="expression" dxfId="5233" priority="683">
      <formula>$L21=" "</formula>
    </cfRule>
    <cfRule type="expression" dxfId="5232" priority="684">
      <formula>$L21="Reasonably Possible - Response Required"</formula>
    </cfRule>
    <cfRule type="expression" dxfId="5231" priority="685">
      <formula>$L21="Not Reasonably Possible - Acceptable"</formula>
    </cfRule>
  </conditionalFormatting>
  <conditionalFormatting sqref="O23">
    <cfRule type="expression" dxfId="5230" priority="680">
      <formula>$L23=" "</formula>
    </cfRule>
    <cfRule type="expression" dxfId="5229" priority="681">
      <formula>$L23="Reasonably Possible - Response Required"</formula>
    </cfRule>
    <cfRule type="expression" dxfId="5228" priority="682">
      <formula>$L23="Not Reasonably Possible - Acceptable"</formula>
    </cfRule>
  </conditionalFormatting>
  <conditionalFormatting sqref="O27">
    <cfRule type="expression" dxfId="5227" priority="677">
      <formula>$L27=" "</formula>
    </cfRule>
    <cfRule type="expression" dxfId="5226" priority="678">
      <formula>$L27="Reasonably Possible - Response Required"</formula>
    </cfRule>
    <cfRule type="expression" dxfId="5225" priority="679">
      <formula>$L27="Not Reasonably Possible - Acceptable"</formula>
    </cfRule>
  </conditionalFormatting>
  <conditionalFormatting sqref="O29">
    <cfRule type="expression" dxfId="5224" priority="674">
      <formula>$L29=" "</formula>
    </cfRule>
    <cfRule type="expression" dxfId="5223" priority="675">
      <formula>$L29="Reasonably Possible - Response Required"</formula>
    </cfRule>
    <cfRule type="expression" dxfId="5222" priority="676">
      <formula>$L29="Not Reasonably Possible - Acceptable"</formula>
    </cfRule>
  </conditionalFormatting>
  <conditionalFormatting sqref="O33">
    <cfRule type="expression" dxfId="5221" priority="671">
      <formula>$L33=" "</formula>
    </cfRule>
    <cfRule type="expression" dxfId="5220" priority="672">
      <formula>$L33="Reasonably Possible - Response Required"</formula>
    </cfRule>
    <cfRule type="expression" dxfId="5219" priority="673">
      <formula>$L33="Not Reasonably Possible - Acceptable"</formula>
    </cfRule>
  </conditionalFormatting>
  <conditionalFormatting sqref="O35">
    <cfRule type="expression" dxfId="5218" priority="668">
      <formula>$L35=" "</formula>
    </cfRule>
    <cfRule type="expression" dxfId="5217" priority="669">
      <formula>$L35="Reasonably Possible - Response Required"</formula>
    </cfRule>
    <cfRule type="expression" dxfId="5216" priority="670">
      <formula>$L35="Not Reasonably Possible - Acceptable"</formula>
    </cfRule>
  </conditionalFormatting>
  <conditionalFormatting sqref="O36">
    <cfRule type="expression" dxfId="5215" priority="665">
      <formula>$L36=" "</formula>
    </cfRule>
    <cfRule type="expression" dxfId="5214" priority="666">
      <formula>$L36="Reasonably Possible - Response Required"</formula>
    </cfRule>
    <cfRule type="expression" dxfId="5213" priority="667">
      <formula>$L36="Not Reasonably Possible - Acceptable"</formula>
    </cfRule>
  </conditionalFormatting>
  <conditionalFormatting sqref="O37">
    <cfRule type="expression" dxfId="5212" priority="662">
      <formula>$L37=" "</formula>
    </cfRule>
    <cfRule type="expression" dxfId="5211" priority="663">
      <formula>$L37="Reasonably Possible - Response Required"</formula>
    </cfRule>
    <cfRule type="expression" dxfId="5210" priority="664">
      <formula>$L37="Not Reasonably Possible - Acceptable"</formula>
    </cfRule>
  </conditionalFormatting>
  <conditionalFormatting sqref="O38">
    <cfRule type="expression" dxfId="5209" priority="659">
      <formula>$L38=" "</formula>
    </cfRule>
    <cfRule type="expression" dxfId="5208" priority="660">
      <formula>$L38="Reasonably Possible - Response Required"</formula>
    </cfRule>
    <cfRule type="expression" dxfId="5207" priority="661">
      <formula>$L38="Not Reasonably Possible - Acceptable"</formula>
    </cfRule>
  </conditionalFormatting>
  <conditionalFormatting sqref="O39">
    <cfRule type="expression" dxfId="5206" priority="656">
      <formula>$L39=" "</formula>
    </cfRule>
    <cfRule type="expression" dxfId="5205" priority="657">
      <formula>$L39="Reasonably Possible - Response Required"</formula>
    </cfRule>
    <cfRule type="expression" dxfId="5204" priority="658">
      <formula>$L39="Not Reasonably Possible - Acceptable"</formula>
    </cfRule>
  </conditionalFormatting>
  <conditionalFormatting sqref="H18:H39">
    <cfRule type="cellIs" dxfId="5203" priority="641" operator="equal">
      <formula>"Very Low"</formula>
    </cfRule>
    <cfRule type="cellIs" dxfId="5202" priority="642" operator="equal">
      <formula>"Low"</formula>
    </cfRule>
    <cfRule type="cellIs" dxfId="5201" priority="643" operator="equal">
      <formula>"Moderate"</formula>
    </cfRule>
    <cfRule type="cellIs" dxfId="5200" priority="644" operator="equal">
      <formula>"Very High"</formula>
    </cfRule>
    <cfRule type="cellIs" dxfId="5199" priority="645" operator="equal">
      <formula>"High"</formula>
    </cfRule>
  </conditionalFormatting>
  <conditionalFormatting sqref="G13:G39">
    <cfRule type="cellIs" dxfId="5198" priority="636" operator="equal">
      <formula>"Very High"</formula>
    </cfRule>
    <cfRule type="cellIs" dxfId="5197" priority="637" operator="equal">
      <formula>"High"</formula>
    </cfRule>
    <cfRule type="cellIs" dxfId="5196" priority="638" operator="equal">
      <formula>"Moderate"</formula>
    </cfRule>
    <cfRule type="cellIs" dxfId="5195" priority="639" operator="equal">
      <formula>"Low"</formula>
    </cfRule>
    <cfRule type="cellIs" dxfId="5194" priority="640" operator="equal">
      <formula>"Very Low"</formula>
    </cfRule>
  </conditionalFormatting>
  <conditionalFormatting sqref="L13">
    <cfRule type="cellIs" dxfId="5193" priority="633" operator="equal">
      <formula>"Assessment incomplete"</formula>
    </cfRule>
    <cfRule type="cellIs" dxfId="5192" priority="634" operator="equal">
      <formula>"Not Reasonably Possible - Acceptable"</formula>
    </cfRule>
    <cfRule type="cellIs" dxfId="5191" priority="635" operator="equal">
      <formula>"Reasonably Possible - Response Required"</formula>
    </cfRule>
  </conditionalFormatting>
  <conditionalFormatting sqref="N13">
    <cfRule type="expression" dxfId="5190" priority="630">
      <formula>$L13="Assessment incomplete"</formula>
    </cfRule>
    <cfRule type="expression" dxfId="5189" priority="631">
      <formula>$L13="Reasonably Possible - Response Required"</formula>
    </cfRule>
    <cfRule type="expression" dxfId="5188" priority="632">
      <formula>$L13="Not Reasonably Possible - Acceptable"</formula>
    </cfRule>
  </conditionalFormatting>
  <conditionalFormatting sqref="M13">
    <cfRule type="expression" dxfId="5187" priority="626">
      <formula>$L13="Assessment incomplete"</formula>
    </cfRule>
    <cfRule type="expression" dxfId="5186" priority="627">
      <formula>$L13="Not Reasonably Possible - Acceptable"</formula>
    </cfRule>
    <cfRule type="expression" dxfId="5185" priority="628">
      <formula>$L13="Reasonably Possible - Response Required"</formula>
    </cfRule>
  </conditionalFormatting>
  <conditionalFormatting sqref="P13">
    <cfRule type="expression" dxfId="5184" priority="625">
      <formula>$L13="Assessment incomplete"</formula>
    </cfRule>
  </conditionalFormatting>
  <conditionalFormatting sqref="O13">
    <cfRule type="expression" dxfId="5183" priority="622">
      <formula>$L13="Assessment incomplete"</formula>
    </cfRule>
    <cfRule type="expression" dxfId="5182" priority="623">
      <formula>$L13="Reasonably Possible - Response Required"</formula>
    </cfRule>
    <cfRule type="expression" dxfId="5181" priority="624">
      <formula>$L13="Not Reasonably Possible - Acceptable"</formula>
    </cfRule>
  </conditionalFormatting>
  <conditionalFormatting sqref="L14">
    <cfRule type="cellIs" dxfId="5180" priority="609" operator="equal">
      <formula>"Assessment incomplete"</formula>
    </cfRule>
    <cfRule type="cellIs" dxfId="5179" priority="610" operator="equal">
      <formula>"Not Reasonably Possible - Acceptable"</formula>
    </cfRule>
    <cfRule type="cellIs" dxfId="5178" priority="611" operator="equal">
      <formula>"Reasonably Possible - Response Required"</formula>
    </cfRule>
  </conditionalFormatting>
  <conditionalFormatting sqref="M14">
    <cfRule type="expression" dxfId="5177" priority="602">
      <formula>$L14="Assessment incomplete"</formula>
    </cfRule>
    <cfRule type="expression" dxfId="5176" priority="603">
      <formula>$L14="Not Reasonably Possible - Acceptable"</formula>
    </cfRule>
    <cfRule type="expression" dxfId="5175" priority="604">
      <formula>$L14="Reasonably Possible - Response Required"</formula>
    </cfRule>
  </conditionalFormatting>
  <conditionalFormatting sqref="P14">
    <cfRule type="expression" dxfId="5174" priority="601">
      <formula>$L14="Assessment incomplete"</formula>
    </cfRule>
  </conditionalFormatting>
  <conditionalFormatting sqref="O14">
    <cfRule type="expression" dxfId="5173" priority="598">
      <formula>$L14="Assessment incomplete"</formula>
    </cfRule>
    <cfRule type="expression" dxfId="5172" priority="599">
      <formula>$L14="Reasonably Possible - Response Required"</formula>
    </cfRule>
    <cfRule type="expression" dxfId="5171" priority="600">
      <formula>$L14="Not Reasonably Possible - Acceptable"</formula>
    </cfRule>
  </conditionalFormatting>
  <conditionalFormatting sqref="L25">
    <cfRule type="cellIs" dxfId="5170" priority="585" operator="equal">
      <formula>"Assessment incomplete"</formula>
    </cfRule>
    <cfRule type="cellIs" dxfId="5169" priority="586" operator="equal">
      <formula>"Not Reasonably Possible - Acceptable"</formula>
    </cfRule>
    <cfRule type="cellIs" dxfId="5168" priority="587" operator="equal">
      <formula>"Reasonably Possible - Response Required"</formula>
    </cfRule>
  </conditionalFormatting>
  <conditionalFormatting sqref="M25">
    <cfRule type="expression" dxfId="5167" priority="581">
      <formula>$L25="Assessment incomplete"</formula>
    </cfRule>
    <cfRule type="expression" dxfId="5166" priority="582">
      <formula>$L25="Not Reasonably Possible - Acceptable"</formula>
    </cfRule>
    <cfRule type="expression" dxfId="5165" priority="583">
      <formula>$L25="Reasonably Possible - Response Required"</formula>
    </cfRule>
  </conditionalFormatting>
  <conditionalFormatting sqref="P25">
    <cfRule type="expression" dxfId="5164" priority="580">
      <formula>$L25="Assessment incomplete"</formula>
    </cfRule>
  </conditionalFormatting>
  <conditionalFormatting sqref="O25">
    <cfRule type="expression" dxfId="5163" priority="574">
      <formula>$L25="Assessment incomplete"</formula>
    </cfRule>
    <cfRule type="expression" dxfId="5162" priority="575">
      <formula>$L25="Reasonably Possible - Response Required"</formula>
    </cfRule>
    <cfRule type="expression" dxfId="5161" priority="576">
      <formula>$L25="Not Reasonably Possible - Acceptable"</formula>
    </cfRule>
  </conditionalFormatting>
  <conditionalFormatting sqref="L26">
    <cfRule type="cellIs" dxfId="5160" priority="561" operator="equal">
      <formula>"Assessment incomplete"</formula>
    </cfRule>
    <cfRule type="cellIs" dxfId="5159" priority="562" operator="equal">
      <formula>"Not Reasonably Possible - Acceptable"</formula>
    </cfRule>
    <cfRule type="cellIs" dxfId="5158" priority="563" operator="equal">
      <formula>"Reasonably Possible - Response Required"</formula>
    </cfRule>
  </conditionalFormatting>
  <conditionalFormatting sqref="M26">
    <cfRule type="expression" dxfId="5157" priority="557">
      <formula>$L26="Assessment incomplete"</formula>
    </cfRule>
    <cfRule type="expression" dxfId="5156" priority="558">
      <formula>$L26="Not Reasonably Possible - Acceptable"</formula>
    </cfRule>
    <cfRule type="expression" dxfId="5155" priority="559">
      <formula>$L26="Reasonably Possible - Response Required"</formula>
    </cfRule>
  </conditionalFormatting>
  <conditionalFormatting sqref="P26">
    <cfRule type="expression" dxfId="5154" priority="556">
      <formula>$L26="Assessment incomplete"</formula>
    </cfRule>
  </conditionalFormatting>
  <conditionalFormatting sqref="O26">
    <cfRule type="expression" dxfId="5153" priority="550">
      <formula>$L26="Assessment incomplete"</formula>
    </cfRule>
    <cfRule type="expression" dxfId="5152" priority="551">
      <formula>$L26="Reasonably Possible - Response Required"</formula>
    </cfRule>
    <cfRule type="expression" dxfId="5151" priority="552">
      <formula>$L26="Not Reasonably Possible - Acceptable"</formula>
    </cfRule>
  </conditionalFormatting>
  <conditionalFormatting sqref="L31">
    <cfRule type="cellIs" dxfId="5150" priority="537" operator="equal">
      <formula>"Assessment incomplete"</formula>
    </cfRule>
    <cfRule type="cellIs" dxfId="5149" priority="538" operator="equal">
      <formula>"Not Reasonably Possible - Acceptable"</formula>
    </cfRule>
    <cfRule type="cellIs" dxfId="5148" priority="539" operator="equal">
      <formula>"Reasonably Possible - Response Required"</formula>
    </cfRule>
  </conditionalFormatting>
  <conditionalFormatting sqref="M31">
    <cfRule type="expression" dxfId="5147" priority="533">
      <formula>$L31="Assessment incomplete"</formula>
    </cfRule>
    <cfRule type="expression" dxfId="5146" priority="534">
      <formula>$L31="Not Reasonably Possible - Acceptable"</formula>
    </cfRule>
    <cfRule type="expression" dxfId="5145" priority="535">
      <formula>$L31="Reasonably Possible - Response Required"</formula>
    </cfRule>
  </conditionalFormatting>
  <conditionalFormatting sqref="P31">
    <cfRule type="expression" dxfId="5144" priority="532">
      <formula>$L31="Assessment incomplete"</formula>
    </cfRule>
  </conditionalFormatting>
  <conditionalFormatting sqref="O31">
    <cfRule type="expression" dxfId="5143" priority="526">
      <formula>$L31="Assessment incomplete"</formula>
    </cfRule>
    <cfRule type="expression" dxfId="5142" priority="527">
      <formula>$L31="Reasonably Possible - Response Required"</formula>
    </cfRule>
    <cfRule type="expression" dxfId="5141" priority="528">
      <formula>$L31="Not Reasonably Possible - Acceptable"</formula>
    </cfRule>
  </conditionalFormatting>
  <conditionalFormatting sqref="L32">
    <cfRule type="cellIs" dxfId="5140" priority="513" operator="equal">
      <formula>"Assessment incomplete"</formula>
    </cfRule>
    <cfRule type="cellIs" dxfId="5139" priority="514" operator="equal">
      <formula>"Not Reasonably Possible - Acceptable"</formula>
    </cfRule>
    <cfRule type="cellIs" dxfId="5138" priority="515" operator="equal">
      <formula>"Reasonably Possible - Response Required"</formula>
    </cfRule>
  </conditionalFormatting>
  <conditionalFormatting sqref="M32">
    <cfRule type="expression" dxfId="5137" priority="509">
      <formula>$L32="Assessment incomplete"</formula>
    </cfRule>
    <cfRule type="expression" dxfId="5136" priority="510">
      <formula>$L32="Not Reasonably Possible - Acceptable"</formula>
    </cfRule>
    <cfRule type="expression" dxfId="5135" priority="511">
      <formula>$L32="Reasonably Possible - Response Required"</formula>
    </cfRule>
  </conditionalFormatting>
  <conditionalFormatting sqref="P32">
    <cfRule type="expression" dxfId="5134" priority="508">
      <formula>$L32="Assessment incomplete"</formula>
    </cfRule>
  </conditionalFormatting>
  <conditionalFormatting sqref="O32">
    <cfRule type="expression" dxfId="5133" priority="502">
      <formula>$L32="Assessment incomplete"</formula>
    </cfRule>
    <cfRule type="expression" dxfId="5132" priority="503">
      <formula>$L32="Reasonably Possible - Response Required"</formula>
    </cfRule>
    <cfRule type="expression" dxfId="5131" priority="504">
      <formula>$L32="Not Reasonably Possible - Acceptable"</formula>
    </cfRule>
  </conditionalFormatting>
  <conditionalFormatting sqref="N12">
    <cfRule type="expression" dxfId="5130" priority="499">
      <formula>$L12="Assessment incomplete"</formula>
    </cfRule>
    <cfRule type="expression" dxfId="5129" priority="500">
      <formula>$L12="Reasonably Possible - Response Required"</formula>
    </cfRule>
    <cfRule type="expression" dxfId="5128" priority="501">
      <formula>$L12="Not Reasonably Possible - Acceptable"</formula>
    </cfRule>
  </conditionalFormatting>
  <conditionalFormatting sqref="N14">
    <cfRule type="expression" dxfId="5127" priority="496">
      <formula>$L14="Assessment incomplete"</formula>
    </cfRule>
    <cfRule type="expression" dxfId="5126" priority="497">
      <formula>$L14="Reasonably Possible - Response Required"</formula>
    </cfRule>
    <cfRule type="expression" dxfId="5125" priority="498">
      <formula>$L14="Not Reasonably Possible - Acceptable"</formula>
    </cfRule>
  </conditionalFormatting>
  <conditionalFormatting sqref="N16">
    <cfRule type="expression" dxfId="5124" priority="493">
      <formula>$L16="Assessment incomplete"</formula>
    </cfRule>
    <cfRule type="expression" dxfId="5123" priority="494">
      <formula>$L16="Reasonably Possible - Response Required"</formula>
    </cfRule>
    <cfRule type="expression" dxfId="5122" priority="495">
      <formula>$L16="Not Reasonably Possible - Acceptable"</formula>
    </cfRule>
  </conditionalFormatting>
  <conditionalFormatting sqref="N18">
    <cfRule type="expression" dxfId="5121" priority="490">
      <formula>$L18="Assessment incomplete"</formula>
    </cfRule>
    <cfRule type="expression" dxfId="5120" priority="491">
      <formula>$L18="Reasonably Possible - Response Required"</formula>
    </cfRule>
    <cfRule type="expression" dxfId="5119" priority="492">
      <formula>$L18="Not Reasonably Possible - Acceptable"</formula>
    </cfRule>
  </conditionalFormatting>
  <conditionalFormatting sqref="N20">
    <cfRule type="expression" dxfId="5118" priority="487">
      <formula>$L20="Assessment incomplete"</formula>
    </cfRule>
    <cfRule type="expression" dxfId="5117" priority="488">
      <formula>$L20="Reasonably Possible - Response Required"</formula>
    </cfRule>
    <cfRule type="expression" dxfId="5116" priority="489">
      <formula>$L20="Not Reasonably Possible - Acceptable"</formula>
    </cfRule>
  </conditionalFormatting>
  <conditionalFormatting sqref="N22">
    <cfRule type="expression" dxfId="5115" priority="484">
      <formula>$L22="Assessment incomplete"</formula>
    </cfRule>
    <cfRule type="expression" dxfId="5114" priority="485">
      <formula>$L22="Reasonably Possible - Response Required"</formula>
    </cfRule>
    <cfRule type="expression" dxfId="5113" priority="486">
      <formula>$L22="Not Reasonably Possible - Acceptable"</formula>
    </cfRule>
  </conditionalFormatting>
  <conditionalFormatting sqref="N24">
    <cfRule type="expression" dxfId="5112" priority="481">
      <formula>$L24="Assessment incomplete"</formula>
    </cfRule>
    <cfRule type="expression" dxfId="5111" priority="482">
      <formula>$L24="Reasonably Possible - Response Required"</formula>
    </cfRule>
    <cfRule type="expression" dxfId="5110" priority="483">
      <formula>$L24="Not Reasonably Possible - Acceptable"</formula>
    </cfRule>
  </conditionalFormatting>
  <conditionalFormatting sqref="N25">
    <cfRule type="expression" dxfId="5109" priority="478">
      <formula>$L25="Assessment incomplete"</formula>
    </cfRule>
    <cfRule type="expression" dxfId="5108" priority="479">
      <formula>$L25="Reasonably Possible - Response Required"</formula>
    </cfRule>
    <cfRule type="expression" dxfId="5107" priority="480">
      <formula>$L25="Not Reasonably Possible - Acceptable"</formula>
    </cfRule>
  </conditionalFormatting>
  <conditionalFormatting sqref="N26">
    <cfRule type="expression" dxfId="5106" priority="475">
      <formula>$L26="Assessment incomplete"</formula>
    </cfRule>
    <cfRule type="expression" dxfId="5105" priority="476">
      <formula>$L26="Reasonably Possible - Response Required"</formula>
    </cfRule>
    <cfRule type="expression" dxfId="5104" priority="477">
      <formula>$L26="Not Reasonably Possible - Acceptable"</formula>
    </cfRule>
  </conditionalFormatting>
  <conditionalFormatting sqref="N28">
    <cfRule type="expression" dxfId="5103" priority="472">
      <formula>$L28="Assessment incomplete"</formula>
    </cfRule>
    <cfRule type="expression" dxfId="5102" priority="473">
      <formula>$L28="Reasonably Possible - Response Required"</formula>
    </cfRule>
    <cfRule type="expression" dxfId="5101" priority="474">
      <formula>$L28="Not Reasonably Possible - Acceptable"</formula>
    </cfRule>
  </conditionalFormatting>
  <conditionalFormatting sqref="N30">
    <cfRule type="expression" dxfId="5100" priority="469">
      <formula>$L30="Assessment incomplete"</formula>
    </cfRule>
    <cfRule type="expression" dxfId="5099" priority="470">
      <formula>$L30="Reasonably Possible - Response Required"</formula>
    </cfRule>
    <cfRule type="expression" dxfId="5098" priority="471">
      <formula>$L30="Not Reasonably Possible - Acceptable"</formula>
    </cfRule>
  </conditionalFormatting>
  <conditionalFormatting sqref="N31">
    <cfRule type="expression" dxfId="5097" priority="466">
      <formula>$L31="Assessment incomplete"</formula>
    </cfRule>
    <cfRule type="expression" dxfId="5096" priority="467">
      <formula>$L31="Reasonably Possible - Response Required"</formula>
    </cfRule>
    <cfRule type="expression" dxfId="5095" priority="468">
      <formula>$L31="Not Reasonably Possible - Acceptable"</formula>
    </cfRule>
  </conditionalFormatting>
  <conditionalFormatting sqref="N32">
    <cfRule type="expression" dxfId="5094" priority="463">
      <formula>$L32="Assessment incomplete"</formula>
    </cfRule>
    <cfRule type="expression" dxfId="5093" priority="464">
      <formula>$L32="Reasonably Possible - Response Required"</formula>
    </cfRule>
    <cfRule type="expression" dxfId="5092" priority="465">
      <formula>$L32="Not Reasonably Possible - Acceptable"</formula>
    </cfRule>
  </conditionalFormatting>
  <conditionalFormatting sqref="Q12">
    <cfRule type="expression" dxfId="5091" priority="462">
      <formula>$L$12="Assessment incomplete"</formula>
    </cfRule>
  </conditionalFormatting>
  <conditionalFormatting sqref="Q15">
    <cfRule type="expression" dxfId="5090" priority="461">
      <formula>$L$15=" "</formula>
    </cfRule>
  </conditionalFormatting>
  <conditionalFormatting sqref="Q16">
    <cfRule type="expression" dxfId="5089" priority="460">
      <formula>$L$16="Assessment incomplete"</formula>
    </cfRule>
  </conditionalFormatting>
  <conditionalFormatting sqref="Q22">
    <cfRule type="expression" dxfId="5088" priority="459">
      <formula>$L$22="Assessment incomplete"</formula>
    </cfRule>
  </conditionalFormatting>
  <conditionalFormatting sqref="Q23">
    <cfRule type="expression" dxfId="5087" priority="458">
      <formula>$L$23=" "</formula>
    </cfRule>
  </conditionalFormatting>
  <conditionalFormatting sqref="Q17">
    <cfRule type="expression" dxfId="5086" priority="457">
      <formula>$L$17=" "</formula>
    </cfRule>
  </conditionalFormatting>
  <conditionalFormatting sqref="Q35">
    <cfRule type="expression" dxfId="5085" priority="456">
      <formula>$L$35=" "</formula>
    </cfRule>
  </conditionalFormatting>
  <conditionalFormatting sqref="Q38">
    <cfRule type="expression" dxfId="5084" priority="455">
      <formula>$L$38=" "</formula>
    </cfRule>
  </conditionalFormatting>
  <conditionalFormatting sqref="Q39">
    <cfRule type="expression" dxfId="5083" priority="454">
      <formula>$L$39=" "</formula>
    </cfRule>
  </conditionalFormatting>
  <conditionalFormatting sqref="Q36">
    <cfRule type="expression" dxfId="5082" priority="453">
      <formula>$L$36=" "</formula>
    </cfRule>
  </conditionalFormatting>
  <conditionalFormatting sqref="Q37">
    <cfRule type="expression" dxfId="5081" priority="452">
      <formula>$L$37=" "</formula>
    </cfRule>
  </conditionalFormatting>
  <conditionalFormatting sqref="Q18">
    <cfRule type="expression" dxfId="5080" priority="451">
      <formula>$L$18="Assessment incomplete"</formula>
    </cfRule>
  </conditionalFormatting>
  <conditionalFormatting sqref="Q19">
    <cfRule type="expression" dxfId="5079" priority="450">
      <formula>$L$19=" "</formula>
    </cfRule>
  </conditionalFormatting>
  <conditionalFormatting sqref="Q20">
    <cfRule type="expression" dxfId="5078" priority="449">
      <formula>$L$20="Assessment incomplete"</formula>
    </cfRule>
  </conditionalFormatting>
  <conditionalFormatting sqref="Q21">
    <cfRule type="expression" dxfId="5077" priority="448">
      <formula>$L$21=" "</formula>
    </cfRule>
  </conditionalFormatting>
  <conditionalFormatting sqref="Q24">
    <cfRule type="expression" dxfId="5076" priority="447">
      <formula>$L$24="Assessment incomplete"</formula>
    </cfRule>
  </conditionalFormatting>
  <conditionalFormatting sqref="Q27">
    <cfRule type="expression" dxfId="5075" priority="446">
      <formula>$L$27=" "</formula>
    </cfRule>
  </conditionalFormatting>
  <conditionalFormatting sqref="Q28">
    <cfRule type="expression" dxfId="5074" priority="445">
      <formula>$L$28="Assessment incomplete"</formula>
    </cfRule>
  </conditionalFormatting>
  <conditionalFormatting sqref="Q29">
    <cfRule type="expression" dxfId="5073" priority="444">
      <formula>$L$29=" "</formula>
    </cfRule>
  </conditionalFormatting>
  <conditionalFormatting sqref="Q30">
    <cfRule type="expression" dxfId="5072" priority="443">
      <formula>$L$30="Assessment incomplete"</formula>
    </cfRule>
  </conditionalFormatting>
  <conditionalFormatting sqref="Q33">
    <cfRule type="expression" dxfId="5071" priority="442">
      <formula>$L$33=" "</formula>
    </cfRule>
  </conditionalFormatting>
  <conditionalFormatting sqref="Q13">
    <cfRule type="expression" dxfId="5070" priority="441">
      <formula>$L$13="Assessment incomplete"</formula>
    </cfRule>
  </conditionalFormatting>
  <conditionalFormatting sqref="Q14">
    <cfRule type="expression" dxfId="5069" priority="440">
      <formula>$L$14="Assessment incomplete"</formula>
    </cfRule>
  </conditionalFormatting>
  <conditionalFormatting sqref="Q25">
    <cfRule type="expression" dxfId="5068" priority="439">
      <formula>$L$25="Assessment incomplete"</formula>
    </cfRule>
  </conditionalFormatting>
  <conditionalFormatting sqref="Q26">
    <cfRule type="expression" dxfId="5067" priority="438">
      <formula>$L$26="Assessment incomplete"</formula>
    </cfRule>
  </conditionalFormatting>
  <conditionalFormatting sqref="Q31">
    <cfRule type="expression" dxfId="5066" priority="437">
      <formula>$L$31="Assessment incomplete"</formula>
    </cfRule>
  </conditionalFormatting>
  <conditionalFormatting sqref="Q32">
    <cfRule type="expression" dxfId="5065" priority="436">
      <formula>$L$32="Assessment incomplete"</formula>
    </cfRule>
  </conditionalFormatting>
  <conditionalFormatting sqref="T15">
    <cfRule type="expression" dxfId="5064" priority="432">
      <formula>$L15=" "</formula>
    </cfRule>
    <cfRule type="expression" dxfId="5063" priority="433">
      <formula>$L15="Assessment incomplete"</formula>
    </cfRule>
    <cfRule type="expression" dxfId="5062" priority="434">
      <formula>$L15="Reasonably Possible - Response Required"</formula>
    </cfRule>
    <cfRule type="expression" dxfId="5061" priority="435">
      <formula>$L15="Not Reasonably Possible - Acceptable"</formula>
    </cfRule>
  </conditionalFormatting>
  <conditionalFormatting sqref="T17">
    <cfRule type="expression" dxfId="5060" priority="428">
      <formula>$L17=" "</formula>
    </cfRule>
    <cfRule type="expression" dxfId="5059" priority="429">
      <formula>$L17="Assessment incomplete"</formula>
    </cfRule>
    <cfRule type="expression" dxfId="5058" priority="430">
      <formula>$L17="Reasonably Possible - Response Required"</formula>
    </cfRule>
    <cfRule type="expression" dxfId="5057" priority="431">
      <formula>$L17="Not Reasonably Possible - Acceptable"</formula>
    </cfRule>
  </conditionalFormatting>
  <conditionalFormatting sqref="T23">
    <cfRule type="expression" dxfId="5056" priority="424">
      <formula>$L23=" "</formula>
    </cfRule>
    <cfRule type="expression" dxfId="5055" priority="425">
      <formula>$L23="Assessment incomplete"</formula>
    </cfRule>
    <cfRule type="expression" dxfId="5054" priority="426">
      <formula>$L23="Reasonably Possible - Response Required"</formula>
    </cfRule>
    <cfRule type="expression" dxfId="5053" priority="427">
      <formula>$L23="Not Reasonably Possible - Acceptable"</formula>
    </cfRule>
  </conditionalFormatting>
  <conditionalFormatting sqref="T35">
    <cfRule type="expression" dxfId="5052" priority="420">
      <formula>$L35=" "</formula>
    </cfRule>
    <cfRule type="expression" dxfId="5051" priority="421">
      <formula>$L35="Assessment incomplete"</formula>
    </cfRule>
    <cfRule type="expression" dxfId="5050" priority="422">
      <formula>$L35="Reasonably Possible - Response Required"</formula>
    </cfRule>
    <cfRule type="expression" dxfId="5049" priority="423">
      <formula>$L35="Not Reasonably Possible - Acceptable"</formula>
    </cfRule>
  </conditionalFormatting>
  <conditionalFormatting sqref="T38">
    <cfRule type="expression" dxfId="5048" priority="416">
      <formula>$L38=" "</formula>
    </cfRule>
    <cfRule type="expression" dxfId="5047" priority="417">
      <formula>$L38="Assessment incomplete"</formula>
    </cfRule>
    <cfRule type="expression" dxfId="5046" priority="418">
      <formula>$L38="Reasonably Possible - Response Required"</formula>
    </cfRule>
    <cfRule type="expression" dxfId="5045" priority="419">
      <formula>$L38="Not Reasonably Possible - Acceptable"</formula>
    </cfRule>
  </conditionalFormatting>
  <conditionalFormatting sqref="T39">
    <cfRule type="expression" dxfId="5044" priority="412">
      <formula>$L39=" "</formula>
    </cfRule>
    <cfRule type="expression" dxfId="5043" priority="413">
      <formula>$L39="Assessment incomplete"</formula>
    </cfRule>
    <cfRule type="expression" dxfId="5042" priority="414">
      <formula>$L39="Reasonably Possible - Response Required"</formula>
    </cfRule>
    <cfRule type="expression" dxfId="5041" priority="415">
      <formula>$L39="Not Reasonably Possible - Acceptable"</formula>
    </cfRule>
  </conditionalFormatting>
  <conditionalFormatting sqref="W12:X12">
    <cfRule type="expression" dxfId="5040" priority="411">
      <formula>$L$12="Assessment incomplete"</formula>
    </cfRule>
  </conditionalFormatting>
  <conditionalFormatting sqref="W15:X15">
    <cfRule type="expression" dxfId="5039" priority="410">
      <formula>$L$15=" "</formula>
    </cfRule>
  </conditionalFormatting>
  <conditionalFormatting sqref="W16:X16">
    <cfRule type="expression" dxfId="5038" priority="409">
      <formula>$L$16="Assessment incomplete"</formula>
    </cfRule>
  </conditionalFormatting>
  <conditionalFormatting sqref="W22:X22">
    <cfRule type="expression" dxfId="5037" priority="408">
      <formula>$L$22="Assessment incomplete"</formula>
    </cfRule>
  </conditionalFormatting>
  <conditionalFormatting sqref="W23:X23">
    <cfRule type="expression" dxfId="5036" priority="407">
      <formula>$L$23=" "</formula>
    </cfRule>
  </conditionalFormatting>
  <conditionalFormatting sqref="W17:X17">
    <cfRule type="expression" dxfId="5035" priority="406">
      <formula>$L$17=" "</formula>
    </cfRule>
  </conditionalFormatting>
  <conditionalFormatting sqref="W35:X35">
    <cfRule type="expression" dxfId="5034" priority="405">
      <formula>$L$35=" "</formula>
    </cfRule>
  </conditionalFormatting>
  <conditionalFormatting sqref="W38:X38">
    <cfRule type="expression" dxfId="5033" priority="404">
      <formula>$L$38=" "</formula>
    </cfRule>
  </conditionalFormatting>
  <conditionalFormatting sqref="W39:X39">
    <cfRule type="expression" dxfId="5032" priority="403">
      <formula>$L$39=" "</formula>
    </cfRule>
  </conditionalFormatting>
  <conditionalFormatting sqref="T36">
    <cfRule type="expression" dxfId="5031" priority="387">
      <formula>$L36=" "</formula>
    </cfRule>
    <cfRule type="expression" dxfId="5030" priority="388">
      <formula>$L36="Assessment incomplete"</formula>
    </cfRule>
    <cfRule type="expression" dxfId="5029" priority="389">
      <formula>$L36="Reasonably Possible - Response Required"</formula>
    </cfRule>
    <cfRule type="expression" dxfId="5028" priority="390">
      <formula>$L36="Not Reasonably Possible - Acceptable"</formula>
    </cfRule>
  </conditionalFormatting>
  <conditionalFormatting sqref="W36:X36">
    <cfRule type="expression" dxfId="5027" priority="386">
      <formula>$L$36=" "</formula>
    </cfRule>
  </conditionalFormatting>
  <conditionalFormatting sqref="T37">
    <cfRule type="expression" dxfId="5026" priority="381">
      <formula>$L37=" "</formula>
    </cfRule>
    <cfRule type="expression" dxfId="5025" priority="382">
      <formula>$L37="Assessment incomplete"</formula>
    </cfRule>
    <cfRule type="expression" dxfId="5024" priority="383">
      <formula>$L37="Reasonably Possible - Response Required"</formula>
    </cfRule>
    <cfRule type="expression" dxfId="5023" priority="384">
      <formula>$L37="Not Reasonably Possible - Acceptable"</formula>
    </cfRule>
  </conditionalFormatting>
  <conditionalFormatting sqref="W37:X37">
    <cfRule type="expression" dxfId="5022" priority="380">
      <formula>$L$37=" "</formula>
    </cfRule>
  </conditionalFormatting>
  <conditionalFormatting sqref="T19">
    <cfRule type="expression" dxfId="5021" priority="375">
      <formula>$L19=" "</formula>
    </cfRule>
    <cfRule type="expression" dxfId="5020" priority="376">
      <formula>$L19="Assessment incomplete"</formula>
    </cfRule>
    <cfRule type="expression" dxfId="5019" priority="377">
      <formula>$L19="Reasonably Possible - Response Required"</formula>
    </cfRule>
    <cfRule type="expression" dxfId="5018" priority="378">
      <formula>$L19="Not Reasonably Possible - Acceptable"</formula>
    </cfRule>
  </conditionalFormatting>
  <conditionalFormatting sqref="W18:X18">
    <cfRule type="expression" dxfId="5017" priority="374">
      <formula>$L$18="Assessment incomplete"</formula>
    </cfRule>
  </conditionalFormatting>
  <conditionalFormatting sqref="W19:X19">
    <cfRule type="expression" dxfId="5016" priority="373">
      <formula>$L$19=" "</formula>
    </cfRule>
  </conditionalFormatting>
  <conditionalFormatting sqref="T21">
    <cfRule type="expression" dxfId="5015" priority="367">
      <formula>$L21=" "</formula>
    </cfRule>
    <cfRule type="expression" dxfId="5014" priority="368">
      <formula>$L21="Assessment incomplete"</formula>
    </cfRule>
    <cfRule type="expression" dxfId="5013" priority="369">
      <formula>$L21="Reasonably Possible - Response Required"</formula>
    </cfRule>
    <cfRule type="expression" dxfId="5012" priority="370">
      <formula>$L21="Not Reasonably Possible - Acceptable"</formula>
    </cfRule>
  </conditionalFormatting>
  <conditionalFormatting sqref="W20:X20">
    <cfRule type="expression" dxfId="5011" priority="366">
      <formula>$L$20="Assessment incomplete"</formula>
    </cfRule>
  </conditionalFormatting>
  <conditionalFormatting sqref="W21:X21">
    <cfRule type="expression" dxfId="5010" priority="365">
      <formula>$L$21=" "</formula>
    </cfRule>
  </conditionalFormatting>
  <conditionalFormatting sqref="T27">
    <cfRule type="expression" dxfId="5009" priority="359">
      <formula>$L27=" "</formula>
    </cfRule>
    <cfRule type="expression" dxfId="5008" priority="360">
      <formula>$L27="Assessment incomplete"</formula>
    </cfRule>
    <cfRule type="expression" dxfId="5007" priority="361">
      <formula>$L27="Reasonably Possible - Response Required"</formula>
    </cfRule>
    <cfRule type="expression" dxfId="5006" priority="362">
      <formula>$L27="Not Reasonably Possible - Acceptable"</formula>
    </cfRule>
  </conditionalFormatting>
  <conditionalFormatting sqref="W24:X24">
    <cfRule type="expression" dxfId="5005" priority="358">
      <formula>$L$24="Assessment incomplete"</formula>
    </cfRule>
  </conditionalFormatting>
  <conditionalFormatting sqref="W27:X27">
    <cfRule type="expression" dxfId="5004" priority="357">
      <formula>$L$27=" "</formula>
    </cfRule>
  </conditionalFormatting>
  <conditionalFormatting sqref="T29">
    <cfRule type="expression" dxfId="5003" priority="351">
      <formula>$L29=" "</formula>
    </cfRule>
    <cfRule type="expression" dxfId="5002" priority="352">
      <formula>$L29="Assessment incomplete"</formula>
    </cfRule>
    <cfRule type="expression" dxfId="5001" priority="353">
      <formula>$L29="Reasonably Possible - Response Required"</formula>
    </cfRule>
    <cfRule type="expression" dxfId="5000" priority="354">
      <formula>$L29="Not Reasonably Possible - Acceptable"</formula>
    </cfRule>
  </conditionalFormatting>
  <conditionalFormatting sqref="W28:X28">
    <cfRule type="expression" dxfId="4999" priority="350">
      <formula>$L$28="Assessment incomplete"</formula>
    </cfRule>
  </conditionalFormatting>
  <conditionalFormatting sqref="W29:X29">
    <cfRule type="expression" dxfId="4998" priority="349">
      <formula>$L$29=" "</formula>
    </cfRule>
  </conditionalFormatting>
  <conditionalFormatting sqref="T33">
    <cfRule type="expression" dxfId="4997" priority="343">
      <formula>$L33=" "</formula>
    </cfRule>
    <cfRule type="expression" dxfId="4996" priority="344">
      <formula>$L33="Assessment incomplete"</formula>
    </cfRule>
    <cfRule type="expression" dxfId="4995" priority="345">
      <formula>$L33="Reasonably Possible - Response Required"</formula>
    </cfRule>
    <cfRule type="expression" dxfId="4994" priority="346">
      <formula>$L33="Not Reasonably Possible - Acceptable"</formula>
    </cfRule>
  </conditionalFormatting>
  <conditionalFormatting sqref="W30:X30">
    <cfRule type="expression" dxfId="4993" priority="342">
      <formula>$L$30="Assessment incomplete"</formula>
    </cfRule>
  </conditionalFormatting>
  <conditionalFormatting sqref="W33:X33">
    <cfRule type="expression" dxfId="4992" priority="341">
      <formula>$L$33=" "</formula>
    </cfRule>
  </conditionalFormatting>
  <conditionalFormatting sqref="T13">
    <cfRule type="expression" dxfId="4991" priority="276">
      <formula>$L13="Assessment incomplete"</formula>
    </cfRule>
    <cfRule type="expression" dxfId="4990" priority="277">
      <formula>$L13="Reasonably Possible - Response Required"</formula>
    </cfRule>
    <cfRule type="expression" dxfId="4989" priority="278">
      <formula>$L13="Not Reasonably Possible - Acceptable"</formula>
    </cfRule>
  </conditionalFormatting>
  <conditionalFormatting sqref="W13:X13">
    <cfRule type="expression" dxfId="4988" priority="275">
      <formula>$L$13="Assessment incomplete"</formula>
    </cfRule>
  </conditionalFormatting>
  <conditionalFormatting sqref="W14:X14">
    <cfRule type="expression" dxfId="4987" priority="270">
      <formula>$L$14="Assessment incomplete"</formula>
    </cfRule>
  </conditionalFormatting>
  <conditionalFormatting sqref="W25:X25">
    <cfRule type="expression" dxfId="4986" priority="265">
      <formula>$L$25="Assessment incomplete"</formula>
    </cfRule>
  </conditionalFormatting>
  <conditionalFormatting sqref="W26:X26">
    <cfRule type="expression" dxfId="4985" priority="260">
      <formula>$L$26="Assessment incomplete"</formula>
    </cfRule>
  </conditionalFormatting>
  <conditionalFormatting sqref="W31:X31">
    <cfRule type="expression" dxfId="4984" priority="255">
      <formula>$L$31="Assessment incomplete"</formula>
    </cfRule>
  </conditionalFormatting>
  <conditionalFormatting sqref="W32:X32">
    <cfRule type="expression" dxfId="4983" priority="250">
      <formula>$L$32="Assessment incomplete"</formula>
    </cfRule>
  </conditionalFormatting>
  <conditionalFormatting sqref="T12">
    <cfRule type="expression" dxfId="4982" priority="243">
      <formula>$L12="Assessment incomplete"</formula>
    </cfRule>
    <cfRule type="expression" dxfId="4981" priority="244">
      <formula>$L12="Reasonably Possible - Response Required"</formula>
    </cfRule>
    <cfRule type="expression" dxfId="4980" priority="245">
      <formula>$L12="Not Reasonably Possible - Acceptable"</formula>
    </cfRule>
  </conditionalFormatting>
  <conditionalFormatting sqref="T14">
    <cfRule type="expression" dxfId="4979" priority="240">
      <formula>$L14="Assessment incomplete"</formula>
    </cfRule>
    <cfRule type="expression" dxfId="4978" priority="241">
      <formula>$L14="Reasonably Possible - Response Required"</formula>
    </cfRule>
    <cfRule type="expression" dxfId="4977" priority="242">
      <formula>$L14="Not Reasonably Possible - Acceptable"</formula>
    </cfRule>
  </conditionalFormatting>
  <conditionalFormatting sqref="T16">
    <cfRule type="expression" dxfId="4976" priority="237">
      <formula>$L16="Assessment incomplete"</formula>
    </cfRule>
    <cfRule type="expression" dxfId="4975" priority="238">
      <formula>$L16="Reasonably Possible - Response Required"</formula>
    </cfRule>
    <cfRule type="expression" dxfId="4974" priority="239">
      <formula>$L16="Not Reasonably Possible - Acceptable"</formula>
    </cfRule>
  </conditionalFormatting>
  <conditionalFormatting sqref="T18">
    <cfRule type="expression" dxfId="4973" priority="234">
      <formula>$L18="Assessment incomplete"</formula>
    </cfRule>
    <cfRule type="expression" dxfId="4972" priority="235">
      <formula>$L18="Reasonably Possible - Response Required"</formula>
    </cfRule>
    <cfRule type="expression" dxfId="4971" priority="236">
      <formula>$L18="Not Reasonably Possible - Acceptable"</formula>
    </cfRule>
  </conditionalFormatting>
  <conditionalFormatting sqref="T20">
    <cfRule type="expression" dxfId="4970" priority="231">
      <formula>$L20="Assessment incomplete"</formula>
    </cfRule>
    <cfRule type="expression" dxfId="4969" priority="232">
      <formula>$L20="Reasonably Possible - Response Required"</formula>
    </cfRule>
    <cfRule type="expression" dxfId="4968" priority="233">
      <formula>$L20="Not Reasonably Possible - Acceptable"</formula>
    </cfRule>
  </conditionalFormatting>
  <conditionalFormatting sqref="T22">
    <cfRule type="expression" dxfId="4967" priority="228">
      <formula>$L22="Assessment incomplete"</formula>
    </cfRule>
    <cfRule type="expression" dxfId="4966" priority="229">
      <formula>$L22="Reasonably Possible - Response Required"</formula>
    </cfRule>
    <cfRule type="expression" dxfId="4965" priority="230">
      <formula>$L22="Not Reasonably Possible - Acceptable"</formula>
    </cfRule>
  </conditionalFormatting>
  <conditionalFormatting sqref="T24">
    <cfRule type="expression" dxfId="4964" priority="225">
      <formula>$L24="Assessment incomplete"</formula>
    </cfRule>
    <cfRule type="expression" dxfId="4963" priority="226">
      <formula>$L24="Reasonably Possible - Response Required"</formula>
    </cfRule>
    <cfRule type="expression" dxfId="4962" priority="227">
      <formula>$L24="Not Reasonably Possible - Acceptable"</formula>
    </cfRule>
  </conditionalFormatting>
  <conditionalFormatting sqref="T25">
    <cfRule type="expression" dxfId="4961" priority="222">
      <formula>$L25="Assessment incomplete"</formula>
    </cfRule>
    <cfRule type="expression" dxfId="4960" priority="223">
      <formula>$L25="Reasonably Possible - Response Required"</formula>
    </cfRule>
    <cfRule type="expression" dxfId="4959" priority="224">
      <formula>$L25="Not Reasonably Possible - Acceptable"</formula>
    </cfRule>
  </conditionalFormatting>
  <conditionalFormatting sqref="T26">
    <cfRule type="expression" dxfId="4958" priority="219">
      <formula>$L26="Assessment incomplete"</formula>
    </cfRule>
    <cfRule type="expression" dxfId="4957" priority="220">
      <formula>$L26="Reasonably Possible - Response Required"</formula>
    </cfRule>
    <cfRule type="expression" dxfId="4956" priority="221">
      <formula>$L26="Not Reasonably Possible - Acceptable"</formula>
    </cfRule>
  </conditionalFormatting>
  <conditionalFormatting sqref="T28">
    <cfRule type="expression" dxfId="4955" priority="216">
      <formula>$L28="Assessment incomplete"</formula>
    </cfRule>
    <cfRule type="expression" dxfId="4954" priority="217">
      <formula>$L28="Reasonably Possible - Response Required"</formula>
    </cfRule>
    <cfRule type="expression" dxfId="4953" priority="218">
      <formula>$L28="Not Reasonably Possible - Acceptable"</formula>
    </cfRule>
  </conditionalFormatting>
  <conditionalFormatting sqref="T30">
    <cfRule type="expression" dxfId="4952" priority="213">
      <formula>$L30="Assessment incomplete"</formula>
    </cfRule>
    <cfRule type="expression" dxfId="4951" priority="214">
      <formula>$L30="Reasonably Possible - Response Required"</formula>
    </cfRule>
    <cfRule type="expression" dxfId="4950" priority="215">
      <formula>$L30="Not Reasonably Possible - Acceptable"</formula>
    </cfRule>
  </conditionalFormatting>
  <conditionalFormatting sqref="T31">
    <cfRule type="expression" dxfId="4949" priority="210">
      <formula>$L31="Assessment incomplete"</formula>
    </cfRule>
    <cfRule type="expression" dxfId="4948" priority="211">
      <formula>$L31="Reasonably Possible - Response Required"</formula>
    </cfRule>
    <cfRule type="expression" dxfId="4947" priority="212">
      <formula>$L31="Not Reasonably Possible - Acceptable"</formula>
    </cfRule>
  </conditionalFormatting>
  <conditionalFormatting sqref="T32">
    <cfRule type="expression" dxfId="4946" priority="207">
      <formula>$L32="Assessment incomplete"</formula>
    </cfRule>
    <cfRule type="expression" dxfId="4945" priority="208">
      <formula>$L32="Reasonably Possible - Response Required"</formula>
    </cfRule>
    <cfRule type="expression" dxfId="4944" priority="209">
      <formula>$L32="Not Reasonably Possible - Acceptable"</formula>
    </cfRule>
  </conditionalFormatting>
  <conditionalFormatting sqref="S15">
    <cfRule type="expression" dxfId="4943" priority="203">
      <formula>$L15=" "</formula>
    </cfRule>
    <cfRule type="expression" dxfId="4942" priority="204">
      <formula>$L15="Assessment incomplete"</formula>
    </cfRule>
    <cfRule type="expression" dxfId="4941" priority="205">
      <formula>$L15="Reasonably Possible - Response Required"</formula>
    </cfRule>
    <cfRule type="expression" dxfId="4940" priority="206">
      <formula>$L15="Not Reasonably Possible - Acceptable"</formula>
    </cfRule>
  </conditionalFormatting>
  <conditionalFormatting sqref="S17">
    <cfRule type="expression" dxfId="4939" priority="199">
      <formula>$L17=" "</formula>
    </cfRule>
    <cfRule type="expression" dxfId="4938" priority="200">
      <formula>$L17="Assessment incomplete"</formula>
    </cfRule>
    <cfRule type="expression" dxfId="4937" priority="201">
      <formula>$L17="Reasonably Possible - Response Required"</formula>
    </cfRule>
    <cfRule type="expression" dxfId="4936" priority="202">
      <formula>$L17="Not Reasonably Possible - Acceptable"</formula>
    </cfRule>
  </conditionalFormatting>
  <conditionalFormatting sqref="S23">
    <cfRule type="expression" dxfId="4935" priority="195">
      <formula>$L23=" "</formula>
    </cfRule>
    <cfRule type="expression" dxfId="4934" priority="196">
      <formula>$L23="Assessment incomplete"</formula>
    </cfRule>
    <cfRule type="expression" dxfId="4933" priority="197">
      <formula>$L23="Reasonably Possible - Response Required"</formula>
    </cfRule>
    <cfRule type="expression" dxfId="4932" priority="198">
      <formula>$L23="Not Reasonably Possible - Acceptable"</formula>
    </cfRule>
  </conditionalFormatting>
  <conditionalFormatting sqref="S35">
    <cfRule type="expression" dxfId="4931" priority="191">
      <formula>$L35=" "</formula>
    </cfRule>
    <cfRule type="expression" dxfId="4930" priority="192">
      <formula>$L35="Assessment incomplete"</formula>
    </cfRule>
    <cfRule type="expression" dxfId="4929" priority="193">
      <formula>$L35="Reasonably Possible - Response Required"</formula>
    </cfRule>
    <cfRule type="expression" dxfId="4928" priority="194">
      <formula>$L35="Not Reasonably Possible - Acceptable"</formula>
    </cfRule>
  </conditionalFormatting>
  <conditionalFormatting sqref="S38">
    <cfRule type="expression" dxfId="4927" priority="187">
      <formula>$L38=" "</formula>
    </cfRule>
    <cfRule type="expression" dxfId="4926" priority="188">
      <formula>$L38="Assessment incomplete"</formula>
    </cfRule>
    <cfRule type="expression" dxfId="4925" priority="189">
      <formula>$L38="Reasonably Possible - Response Required"</formula>
    </cfRule>
    <cfRule type="expression" dxfId="4924" priority="190">
      <formula>$L38="Not Reasonably Possible - Acceptable"</formula>
    </cfRule>
  </conditionalFormatting>
  <conditionalFormatting sqref="S39">
    <cfRule type="expression" dxfId="4923" priority="183">
      <formula>$L39=" "</formula>
    </cfRule>
    <cfRule type="expression" dxfId="4922" priority="184">
      <formula>$L39="Assessment incomplete"</formula>
    </cfRule>
    <cfRule type="expression" dxfId="4921" priority="185">
      <formula>$L39="Reasonably Possible - Response Required"</formula>
    </cfRule>
    <cfRule type="expression" dxfId="4920" priority="186">
      <formula>$L39="Not Reasonably Possible - Acceptable"</formula>
    </cfRule>
  </conditionalFormatting>
  <conditionalFormatting sqref="S36">
    <cfRule type="expression" dxfId="4919" priority="179">
      <formula>$L36=" "</formula>
    </cfRule>
    <cfRule type="expression" dxfId="4918" priority="180">
      <formula>$L36="Assessment incomplete"</formula>
    </cfRule>
    <cfRule type="expression" dxfId="4917" priority="181">
      <formula>$L36="Reasonably Possible - Response Required"</formula>
    </cfRule>
    <cfRule type="expression" dxfId="4916" priority="182">
      <formula>$L36="Not Reasonably Possible - Acceptable"</formula>
    </cfRule>
  </conditionalFormatting>
  <conditionalFormatting sqref="S37">
    <cfRule type="expression" dxfId="4915" priority="175">
      <formula>$L37=" "</formula>
    </cfRule>
    <cfRule type="expression" dxfId="4914" priority="176">
      <formula>$L37="Assessment incomplete"</formula>
    </cfRule>
    <cfRule type="expression" dxfId="4913" priority="177">
      <formula>$L37="Reasonably Possible - Response Required"</formula>
    </cfRule>
    <cfRule type="expression" dxfId="4912" priority="178">
      <formula>$L37="Not Reasonably Possible - Acceptable"</formula>
    </cfRule>
  </conditionalFormatting>
  <conditionalFormatting sqref="S19">
    <cfRule type="expression" dxfId="4911" priority="171">
      <formula>$L19=" "</formula>
    </cfRule>
    <cfRule type="expression" dxfId="4910" priority="172">
      <formula>$L19="Assessment incomplete"</formula>
    </cfRule>
    <cfRule type="expression" dxfId="4909" priority="173">
      <formula>$L19="Reasonably Possible - Response Required"</formula>
    </cfRule>
    <cfRule type="expression" dxfId="4908" priority="174">
      <formula>$L19="Not Reasonably Possible - Acceptable"</formula>
    </cfRule>
  </conditionalFormatting>
  <conditionalFormatting sqref="S21">
    <cfRule type="expression" dxfId="4907" priority="167">
      <formula>$L21=" "</formula>
    </cfRule>
    <cfRule type="expression" dxfId="4906" priority="168">
      <formula>$L21="Assessment incomplete"</formula>
    </cfRule>
    <cfRule type="expression" dxfId="4905" priority="169">
      <formula>$L21="Reasonably Possible - Response Required"</formula>
    </cfRule>
    <cfRule type="expression" dxfId="4904" priority="170">
      <formula>$L21="Not Reasonably Possible - Acceptable"</formula>
    </cfRule>
  </conditionalFormatting>
  <conditionalFormatting sqref="S27">
    <cfRule type="expression" dxfId="4903" priority="163">
      <formula>$L27=" "</formula>
    </cfRule>
    <cfRule type="expression" dxfId="4902" priority="164">
      <formula>$L27="Assessment incomplete"</formula>
    </cfRule>
    <cfRule type="expression" dxfId="4901" priority="165">
      <formula>$L27="Reasonably Possible - Response Required"</formula>
    </cfRule>
    <cfRule type="expression" dxfId="4900" priority="166">
      <formula>$L27="Not Reasonably Possible - Acceptable"</formula>
    </cfRule>
  </conditionalFormatting>
  <conditionalFormatting sqref="S29">
    <cfRule type="expression" dxfId="4899" priority="159">
      <formula>$L29=" "</formula>
    </cfRule>
    <cfRule type="expression" dxfId="4898" priority="160">
      <formula>$L29="Assessment incomplete"</formula>
    </cfRule>
    <cfRule type="expression" dxfId="4897" priority="161">
      <formula>$L29="Reasonably Possible - Response Required"</formula>
    </cfRule>
    <cfRule type="expression" dxfId="4896" priority="162">
      <formula>$L29="Not Reasonably Possible - Acceptable"</formula>
    </cfRule>
  </conditionalFormatting>
  <conditionalFormatting sqref="S33">
    <cfRule type="expression" dxfId="4895" priority="155">
      <formula>$L33=" "</formula>
    </cfRule>
    <cfRule type="expression" dxfId="4894" priority="156">
      <formula>$L33="Assessment incomplete"</formula>
    </cfRule>
    <cfRule type="expression" dxfId="4893" priority="157">
      <formula>$L33="Reasonably Possible - Response Required"</formula>
    </cfRule>
    <cfRule type="expression" dxfId="4892" priority="158">
      <formula>$L33="Not Reasonably Possible - Acceptable"</formula>
    </cfRule>
  </conditionalFormatting>
  <conditionalFormatting sqref="S13">
    <cfRule type="expression" dxfId="4891" priority="152">
      <formula>$L13="Assessment incomplete"</formula>
    </cfRule>
    <cfRule type="expression" dxfId="4890" priority="153">
      <formula>$L13="Reasonably Possible - Response Required"</formula>
    </cfRule>
    <cfRule type="expression" dxfId="4889" priority="154">
      <formula>$L13="Not Reasonably Possible - Acceptable"</formula>
    </cfRule>
  </conditionalFormatting>
  <conditionalFormatting sqref="S12">
    <cfRule type="expression" dxfId="4888" priority="149">
      <formula>$L12="Assessment incomplete"</formula>
    </cfRule>
    <cfRule type="expression" dxfId="4887" priority="150">
      <formula>$L12="Reasonably Possible - Response Required"</formula>
    </cfRule>
    <cfRule type="expression" dxfId="4886" priority="151">
      <formula>$L12="Not Reasonably Possible - Acceptable"</formula>
    </cfRule>
  </conditionalFormatting>
  <conditionalFormatting sqref="S14">
    <cfRule type="expression" dxfId="4885" priority="146">
      <formula>$L14="Assessment incomplete"</formula>
    </cfRule>
    <cfRule type="expression" dxfId="4884" priority="147">
      <formula>$L14="Reasonably Possible - Response Required"</formula>
    </cfRule>
    <cfRule type="expression" dxfId="4883" priority="148">
      <formula>$L14="Not Reasonably Possible - Acceptable"</formula>
    </cfRule>
  </conditionalFormatting>
  <conditionalFormatting sqref="S16">
    <cfRule type="expression" dxfId="4882" priority="143">
      <formula>$L16="Assessment incomplete"</formula>
    </cfRule>
    <cfRule type="expression" dxfId="4881" priority="144">
      <formula>$L16="Reasonably Possible - Response Required"</formula>
    </cfRule>
    <cfRule type="expression" dxfId="4880" priority="145">
      <formula>$L16="Not Reasonably Possible - Acceptable"</formula>
    </cfRule>
  </conditionalFormatting>
  <conditionalFormatting sqref="S18">
    <cfRule type="expression" dxfId="4879" priority="140">
      <formula>$L18="Assessment incomplete"</formula>
    </cfRule>
    <cfRule type="expression" dxfId="4878" priority="141">
      <formula>$L18="Reasonably Possible - Response Required"</formula>
    </cfRule>
    <cfRule type="expression" dxfId="4877" priority="142">
      <formula>$L18="Not Reasonably Possible - Acceptable"</formula>
    </cfRule>
  </conditionalFormatting>
  <conditionalFormatting sqref="S20">
    <cfRule type="expression" dxfId="4876" priority="137">
      <formula>$L20="Assessment incomplete"</formula>
    </cfRule>
    <cfRule type="expression" dxfId="4875" priority="138">
      <formula>$L20="Reasonably Possible - Response Required"</formula>
    </cfRule>
    <cfRule type="expression" dxfId="4874" priority="139">
      <formula>$L20="Not Reasonably Possible - Acceptable"</formula>
    </cfRule>
  </conditionalFormatting>
  <conditionalFormatting sqref="S22">
    <cfRule type="expression" dxfId="4873" priority="134">
      <formula>$L22="Assessment incomplete"</formula>
    </cfRule>
    <cfRule type="expression" dxfId="4872" priority="135">
      <formula>$L22="Reasonably Possible - Response Required"</formula>
    </cfRule>
    <cfRule type="expression" dxfId="4871" priority="136">
      <formula>$L22="Not Reasonably Possible - Acceptable"</formula>
    </cfRule>
  </conditionalFormatting>
  <conditionalFormatting sqref="S24">
    <cfRule type="expression" dxfId="4870" priority="131">
      <formula>$L24="Assessment incomplete"</formula>
    </cfRule>
    <cfRule type="expression" dxfId="4869" priority="132">
      <formula>$L24="Reasonably Possible - Response Required"</formula>
    </cfRule>
    <cfRule type="expression" dxfId="4868" priority="133">
      <formula>$L24="Not Reasonably Possible - Acceptable"</formula>
    </cfRule>
  </conditionalFormatting>
  <conditionalFormatting sqref="S25">
    <cfRule type="expression" dxfId="4867" priority="128">
      <formula>$L25="Assessment incomplete"</formula>
    </cfRule>
    <cfRule type="expression" dxfId="4866" priority="129">
      <formula>$L25="Reasonably Possible - Response Required"</formula>
    </cfRule>
    <cfRule type="expression" dxfId="4865" priority="130">
      <formula>$L25="Not Reasonably Possible - Acceptable"</formula>
    </cfRule>
  </conditionalFormatting>
  <conditionalFormatting sqref="S26">
    <cfRule type="expression" dxfId="4864" priority="125">
      <formula>$L26="Assessment incomplete"</formula>
    </cfRule>
    <cfRule type="expression" dxfId="4863" priority="126">
      <formula>$L26="Reasonably Possible - Response Required"</formula>
    </cfRule>
    <cfRule type="expression" dxfId="4862" priority="127">
      <formula>$L26="Not Reasonably Possible - Acceptable"</formula>
    </cfRule>
  </conditionalFormatting>
  <conditionalFormatting sqref="S28">
    <cfRule type="expression" dxfId="4861" priority="122">
      <formula>$L28="Assessment incomplete"</formula>
    </cfRule>
    <cfRule type="expression" dxfId="4860" priority="123">
      <formula>$L28="Reasonably Possible - Response Required"</formula>
    </cfRule>
    <cfRule type="expression" dxfId="4859" priority="124">
      <formula>$L28="Not Reasonably Possible - Acceptable"</formula>
    </cfRule>
  </conditionalFormatting>
  <conditionalFormatting sqref="S30">
    <cfRule type="expression" dxfId="4858" priority="119">
      <formula>$L30="Assessment incomplete"</formula>
    </cfRule>
    <cfRule type="expression" dxfId="4857" priority="120">
      <formula>$L30="Reasonably Possible - Response Required"</formula>
    </cfRule>
    <cfRule type="expression" dxfId="4856" priority="121">
      <formula>$L30="Not Reasonably Possible - Acceptable"</formula>
    </cfRule>
  </conditionalFormatting>
  <conditionalFormatting sqref="S31">
    <cfRule type="expression" dxfId="4855" priority="116">
      <formula>$L31="Assessment incomplete"</formula>
    </cfRule>
    <cfRule type="expression" dxfId="4854" priority="117">
      <formula>$L31="Reasonably Possible - Response Required"</formula>
    </cfRule>
    <cfRule type="expression" dxfId="4853" priority="118">
      <formula>$L31="Not Reasonably Possible - Acceptable"</formula>
    </cfRule>
  </conditionalFormatting>
  <conditionalFormatting sqref="S32">
    <cfRule type="expression" dxfId="4852" priority="113">
      <formula>$L32="Assessment incomplete"</formula>
    </cfRule>
    <cfRule type="expression" dxfId="4851" priority="114">
      <formula>$L32="Reasonably Possible - Response Required"</formula>
    </cfRule>
    <cfRule type="expression" dxfId="4850" priority="115">
      <formula>$L32="Not Reasonably Possible - Acceptable"</formula>
    </cfRule>
  </conditionalFormatting>
  <conditionalFormatting sqref="V12">
    <cfRule type="expression" dxfId="4849" priority="108">
      <formula>$L12="Assessment incomplete"</formula>
    </cfRule>
  </conditionalFormatting>
  <conditionalFormatting sqref="V16">
    <cfRule type="expression" dxfId="4848" priority="107">
      <formula>$L16="Assessment incomplete"</formula>
    </cfRule>
  </conditionalFormatting>
  <conditionalFormatting sqref="V17">
    <cfRule type="expression" dxfId="4847" priority="106">
      <formula>$L17=" "</formula>
    </cfRule>
  </conditionalFormatting>
  <conditionalFormatting sqref="V22">
    <cfRule type="expression" dxfId="4846" priority="105">
      <formula>$L22="Assessment incomplete"</formula>
    </cfRule>
  </conditionalFormatting>
  <conditionalFormatting sqref="V23">
    <cfRule type="expression" dxfId="4845" priority="104">
      <formula>$L23=" "</formula>
    </cfRule>
  </conditionalFormatting>
  <conditionalFormatting sqref="V35">
    <cfRule type="expression" dxfId="4844" priority="103">
      <formula>$L35=" "</formula>
    </cfRule>
  </conditionalFormatting>
  <conditionalFormatting sqref="V38">
    <cfRule type="expression" dxfId="4843" priority="102">
      <formula>$L38=" "</formula>
    </cfRule>
  </conditionalFormatting>
  <conditionalFormatting sqref="V39">
    <cfRule type="expression" dxfId="4842" priority="101">
      <formula>$L39=" "</formula>
    </cfRule>
  </conditionalFormatting>
  <conditionalFormatting sqref="V15">
    <cfRule type="expression" dxfId="4841" priority="100">
      <formula>$L15=" "</formula>
    </cfRule>
  </conditionalFormatting>
  <conditionalFormatting sqref="U12">
    <cfRule type="expression" dxfId="4840" priority="97">
      <formula>$L12="Assessment incomplete"</formula>
    </cfRule>
    <cfRule type="expression" dxfId="4839" priority="98">
      <formula>$L12="Reasonably Possible - Response Required"</formula>
    </cfRule>
    <cfRule type="expression" dxfId="4838" priority="99">
      <formula>$L12="Not Reasonably Possible - Acceptable"</formula>
    </cfRule>
  </conditionalFormatting>
  <conditionalFormatting sqref="V36">
    <cfRule type="expression" dxfId="4837" priority="96">
      <formula>$L36=" "</formula>
    </cfRule>
  </conditionalFormatting>
  <conditionalFormatting sqref="V37">
    <cfRule type="expression" dxfId="4836" priority="95">
      <formula>$L37=" "</formula>
    </cfRule>
  </conditionalFormatting>
  <conditionalFormatting sqref="V18">
    <cfRule type="expression" dxfId="4835" priority="94">
      <formula>$L18="Assessment incomplete"</formula>
    </cfRule>
  </conditionalFormatting>
  <conditionalFormatting sqref="V19">
    <cfRule type="expression" dxfId="4834" priority="93">
      <formula>$L19=" "</formula>
    </cfRule>
  </conditionalFormatting>
  <conditionalFormatting sqref="V20">
    <cfRule type="expression" dxfId="4833" priority="92">
      <formula>$L20="Assessment incomplete"</formula>
    </cfRule>
  </conditionalFormatting>
  <conditionalFormatting sqref="V21">
    <cfRule type="expression" dxfId="4832" priority="91">
      <formula>$L21=" "</formula>
    </cfRule>
  </conditionalFormatting>
  <conditionalFormatting sqref="V24">
    <cfRule type="expression" dxfId="4831" priority="90">
      <formula>$L24="Assessment incomplete"</formula>
    </cfRule>
  </conditionalFormatting>
  <conditionalFormatting sqref="V27">
    <cfRule type="expression" dxfId="4830" priority="89">
      <formula>$L27=" "</formula>
    </cfRule>
  </conditionalFormatting>
  <conditionalFormatting sqref="V28">
    <cfRule type="expression" dxfId="4829" priority="88">
      <formula>$L28="Assessment incomplete"</formula>
    </cfRule>
  </conditionalFormatting>
  <conditionalFormatting sqref="V29">
    <cfRule type="expression" dxfId="4828" priority="87">
      <formula>$L29=" "</formula>
    </cfRule>
  </conditionalFormatting>
  <conditionalFormatting sqref="V30">
    <cfRule type="expression" dxfId="4827" priority="86">
      <formula>$L30="Assessment incomplete"</formula>
    </cfRule>
  </conditionalFormatting>
  <conditionalFormatting sqref="V33">
    <cfRule type="expression" dxfId="4826" priority="85">
      <formula>$L33=" "</formula>
    </cfRule>
  </conditionalFormatting>
  <conditionalFormatting sqref="U15">
    <cfRule type="expression" dxfId="4825" priority="82">
      <formula>$L15=" "</formula>
    </cfRule>
    <cfRule type="expression" dxfId="4824" priority="83">
      <formula>$L15="Reasonably Possible - Response Required"</formula>
    </cfRule>
    <cfRule type="expression" dxfId="4823" priority="84">
      <formula>$L15="Not Reasonably Possible - Acceptable"</formula>
    </cfRule>
  </conditionalFormatting>
  <conditionalFormatting sqref="U16">
    <cfRule type="expression" dxfId="4822" priority="79">
      <formula>$L16="Assessment incomplete"</formula>
    </cfRule>
    <cfRule type="expression" dxfId="4821" priority="80">
      <formula>$L16="Reasonably Possible - Response Required"</formula>
    </cfRule>
    <cfRule type="expression" dxfId="4820" priority="81">
      <formula>$L16="Not Reasonably Possible - Acceptable"</formula>
    </cfRule>
  </conditionalFormatting>
  <conditionalFormatting sqref="U18">
    <cfRule type="expression" dxfId="4819" priority="76">
      <formula>$L18="Assessment incomplete"</formula>
    </cfRule>
    <cfRule type="expression" dxfId="4818" priority="77">
      <formula>$L18="Reasonably Possible - Response Required"</formula>
    </cfRule>
    <cfRule type="expression" dxfId="4817" priority="78">
      <formula>$L18="Not Reasonably Possible - Acceptable"</formula>
    </cfRule>
  </conditionalFormatting>
  <conditionalFormatting sqref="U20">
    <cfRule type="expression" dxfId="4816" priority="73">
      <formula>$L20="Assessment incomplete"</formula>
    </cfRule>
    <cfRule type="expression" dxfId="4815" priority="74">
      <formula>$L20="Reasonably Possible - Response Required"</formula>
    </cfRule>
    <cfRule type="expression" dxfId="4814" priority="75">
      <formula>$L20="Not Reasonably Possible - Acceptable"</formula>
    </cfRule>
  </conditionalFormatting>
  <conditionalFormatting sqref="U22">
    <cfRule type="expression" dxfId="4813" priority="70">
      <formula>$L22="Assessment incomplete"</formula>
    </cfRule>
    <cfRule type="expression" dxfId="4812" priority="71">
      <formula>$L22="Reasonably Possible - Response Required"</formula>
    </cfRule>
    <cfRule type="expression" dxfId="4811" priority="72">
      <formula>$L22="Not Reasonably Possible - Acceptable"</formula>
    </cfRule>
  </conditionalFormatting>
  <conditionalFormatting sqref="U24">
    <cfRule type="expression" dxfId="4810" priority="67">
      <formula>$L24="Assessment incomplete"</formula>
    </cfRule>
    <cfRule type="expression" dxfId="4809" priority="68">
      <formula>$L24="Reasonably Possible - Response Required"</formula>
    </cfRule>
    <cfRule type="expression" dxfId="4808" priority="69">
      <formula>$L24="Not Reasonably Possible - Acceptable"</formula>
    </cfRule>
  </conditionalFormatting>
  <conditionalFormatting sqref="U28">
    <cfRule type="expression" dxfId="4807" priority="64">
      <formula>$L28="Assessment incomplete"</formula>
    </cfRule>
    <cfRule type="expression" dxfId="4806" priority="65">
      <formula>$L28="Reasonably Possible - Response Required"</formula>
    </cfRule>
    <cfRule type="expression" dxfId="4805" priority="66">
      <formula>$L28="Not Reasonably Possible - Acceptable"</formula>
    </cfRule>
  </conditionalFormatting>
  <conditionalFormatting sqref="U30">
    <cfRule type="expression" dxfId="4804" priority="61">
      <formula>$L30="Assessment incomplete"</formula>
    </cfRule>
    <cfRule type="expression" dxfId="4803" priority="62">
      <formula>$L30="Reasonably Possible - Response Required"</formula>
    </cfRule>
    <cfRule type="expression" dxfId="4802" priority="63">
      <formula>$L30="Not Reasonably Possible - Acceptable"</formula>
    </cfRule>
  </conditionalFormatting>
  <conditionalFormatting sqref="U17">
    <cfRule type="expression" dxfId="4801" priority="58">
      <formula>$L17=" "</formula>
    </cfRule>
    <cfRule type="expression" dxfId="4800" priority="59">
      <formula>$L17="Reasonably Possible - Response Required"</formula>
    </cfRule>
    <cfRule type="expression" dxfId="4799" priority="60">
      <formula>$L17="Not Reasonably Possible - Acceptable"</formula>
    </cfRule>
  </conditionalFormatting>
  <conditionalFormatting sqref="U19">
    <cfRule type="expression" dxfId="4798" priority="55">
      <formula>$L19=" "</formula>
    </cfRule>
    <cfRule type="expression" dxfId="4797" priority="56">
      <formula>$L19="Reasonably Possible - Response Required"</formula>
    </cfRule>
    <cfRule type="expression" dxfId="4796" priority="57">
      <formula>$L19="Not Reasonably Possible - Acceptable"</formula>
    </cfRule>
  </conditionalFormatting>
  <conditionalFormatting sqref="U21">
    <cfRule type="expression" dxfId="4795" priority="52">
      <formula>$L21=" "</formula>
    </cfRule>
    <cfRule type="expression" dxfId="4794" priority="53">
      <formula>$L21="Reasonably Possible - Response Required"</formula>
    </cfRule>
    <cfRule type="expression" dxfId="4793" priority="54">
      <formula>$L21="Not Reasonably Possible - Acceptable"</formula>
    </cfRule>
  </conditionalFormatting>
  <conditionalFormatting sqref="U23">
    <cfRule type="expression" dxfId="4792" priority="49">
      <formula>$L23=" "</formula>
    </cfRule>
    <cfRule type="expression" dxfId="4791" priority="50">
      <formula>$L23="Reasonably Possible - Response Required"</formula>
    </cfRule>
    <cfRule type="expression" dxfId="4790" priority="51">
      <formula>$L23="Not Reasonably Possible - Acceptable"</formula>
    </cfRule>
  </conditionalFormatting>
  <conditionalFormatting sqref="U27">
    <cfRule type="expression" dxfId="4789" priority="46">
      <formula>$L27=" "</formula>
    </cfRule>
    <cfRule type="expression" dxfId="4788" priority="47">
      <formula>$L27="Reasonably Possible - Response Required"</formula>
    </cfRule>
    <cfRule type="expression" dxfId="4787" priority="48">
      <formula>$L27="Not Reasonably Possible - Acceptable"</formula>
    </cfRule>
  </conditionalFormatting>
  <conditionalFormatting sqref="U29">
    <cfRule type="expression" dxfId="4786" priority="43">
      <formula>$L29=" "</formula>
    </cfRule>
    <cfRule type="expression" dxfId="4785" priority="44">
      <formula>$L29="Reasonably Possible - Response Required"</formula>
    </cfRule>
    <cfRule type="expression" dxfId="4784" priority="45">
      <formula>$L29="Not Reasonably Possible - Acceptable"</formula>
    </cfRule>
  </conditionalFormatting>
  <conditionalFormatting sqref="U33">
    <cfRule type="expression" dxfId="4783" priority="40">
      <formula>$L33=" "</formula>
    </cfRule>
    <cfRule type="expression" dxfId="4782" priority="41">
      <formula>$L33="Reasonably Possible - Response Required"</formula>
    </cfRule>
    <cfRule type="expression" dxfId="4781" priority="42">
      <formula>$L33="Not Reasonably Possible - Acceptable"</formula>
    </cfRule>
  </conditionalFormatting>
  <conditionalFormatting sqref="U35">
    <cfRule type="expression" dxfId="4780" priority="37">
      <formula>$L35=" "</formula>
    </cfRule>
    <cfRule type="expression" dxfId="4779" priority="38">
      <formula>$L35="Reasonably Possible - Response Required"</formula>
    </cfRule>
    <cfRule type="expression" dxfId="4778" priority="39">
      <formula>$L35="Not Reasonably Possible - Acceptable"</formula>
    </cfRule>
  </conditionalFormatting>
  <conditionalFormatting sqref="U36">
    <cfRule type="expression" dxfId="4777" priority="34">
      <formula>$L36=" "</formula>
    </cfRule>
    <cfRule type="expression" dxfId="4776" priority="35">
      <formula>$L36="Reasonably Possible - Response Required"</formula>
    </cfRule>
    <cfRule type="expression" dxfId="4775" priority="36">
      <formula>$L36="Not Reasonably Possible - Acceptable"</formula>
    </cfRule>
  </conditionalFormatting>
  <conditionalFormatting sqref="U37">
    <cfRule type="expression" dxfId="4774" priority="31">
      <formula>$L37=" "</formula>
    </cfRule>
    <cfRule type="expression" dxfId="4773" priority="32">
      <formula>$L37="Reasonably Possible - Response Required"</formula>
    </cfRule>
    <cfRule type="expression" dxfId="4772" priority="33">
      <formula>$L37="Not Reasonably Possible - Acceptable"</formula>
    </cfRule>
  </conditionalFormatting>
  <conditionalFormatting sqref="U38">
    <cfRule type="expression" dxfId="4771" priority="28">
      <formula>$L38=" "</formula>
    </cfRule>
    <cfRule type="expression" dxfId="4770" priority="29">
      <formula>$L38="Reasonably Possible - Response Required"</formula>
    </cfRule>
    <cfRule type="expression" dxfId="4769" priority="30">
      <formula>$L38="Not Reasonably Possible - Acceptable"</formula>
    </cfRule>
  </conditionalFormatting>
  <conditionalFormatting sqref="U39">
    <cfRule type="expression" dxfId="4768" priority="25">
      <formula>$L39=" "</formula>
    </cfRule>
    <cfRule type="expression" dxfId="4767" priority="26">
      <formula>$L39="Reasonably Possible - Response Required"</formula>
    </cfRule>
    <cfRule type="expression" dxfId="4766" priority="27">
      <formula>$L39="Not Reasonably Possible - Acceptable"</formula>
    </cfRule>
  </conditionalFormatting>
  <conditionalFormatting sqref="V13">
    <cfRule type="expression" dxfId="4765" priority="24">
      <formula>$L13="Assessment incomplete"</formula>
    </cfRule>
  </conditionalFormatting>
  <conditionalFormatting sqref="U13">
    <cfRule type="expression" dxfId="4764" priority="21">
      <formula>$L13="Assessment incomplete"</formula>
    </cfRule>
    <cfRule type="expression" dxfId="4763" priority="22">
      <formula>$L13="Reasonably Possible - Response Required"</formula>
    </cfRule>
    <cfRule type="expression" dxfId="4762" priority="23">
      <formula>$L13="Not Reasonably Possible - Acceptable"</formula>
    </cfRule>
  </conditionalFormatting>
  <conditionalFormatting sqref="V14">
    <cfRule type="expression" dxfId="4761" priority="20">
      <formula>$L14="Assessment incomplete"</formula>
    </cfRule>
  </conditionalFormatting>
  <conditionalFormatting sqref="U14">
    <cfRule type="expression" dxfId="4760" priority="17">
      <formula>$L14="Assessment incomplete"</formula>
    </cfRule>
    <cfRule type="expression" dxfId="4759" priority="18">
      <formula>$L14="Reasonably Possible - Response Required"</formula>
    </cfRule>
    <cfRule type="expression" dxfId="4758" priority="19">
      <formula>$L14="Not Reasonably Possible - Acceptable"</formula>
    </cfRule>
  </conditionalFormatting>
  <conditionalFormatting sqref="V25">
    <cfRule type="expression" dxfId="4757" priority="16">
      <formula>$L25="Assessment incomplete"</formula>
    </cfRule>
  </conditionalFormatting>
  <conditionalFormatting sqref="U25">
    <cfRule type="expression" dxfId="4756" priority="13">
      <formula>$L25="Assessment incomplete"</formula>
    </cfRule>
    <cfRule type="expression" dxfId="4755" priority="14">
      <formula>$L25="Reasonably Possible - Response Required"</formula>
    </cfRule>
    <cfRule type="expression" dxfId="4754" priority="15">
      <formula>$L25="Not Reasonably Possible - Acceptable"</formula>
    </cfRule>
  </conditionalFormatting>
  <conditionalFormatting sqref="V26">
    <cfRule type="expression" dxfId="4753" priority="12">
      <formula>$L26="Assessment incomplete"</formula>
    </cfRule>
  </conditionalFormatting>
  <conditionalFormatting sqref="U26">
    <cfRule type="expression" dxfId="4752" priority="9">
      <formula>$L26="Assessment incomplete"</formula>
    </cfRule>
    <cfRule type="expression" dxfId="4751" priority="10">
      <formula>$L26="Reasonably Possible - Response Required"</formula>
    </cfRule>
    <cfRule type="expression" dxfId="4750" priority="11">
      <formula>$L26="Not Reasonably Possible - Acceptable"</formula>
    </cfRule>
  </conditionalFormatting>
  <conditionalFormatting sqref="V31">
    <cfRule type="expression" dxfId="4749" priority="8">
      <formula>$L31="Assessment incomplete"</formula>
    </cfRule>
  </conditionalFormatting>
  <conditionalFormatting sqref="U31">
    <cfRule type="expression" dxfId="4748" priority="5">
      <formula>$L31="Assessment incomplete"</formula>
    </cfRule>
    <cfRule type="expression" dxfId="4747" priority="6">
      <formula>$L31="Reasonably Possible - Response Required"</formula>
    </cfRule>
    <cfRule type="expression" dxfId="4746" priority="7">
      <formula>$L31="Not Reasonably Possible - Acceptable"</formula>
    </cfRule>
  </conditionalFormatting>
  <conditionalFormatting sqref="V32">
    <cfRule type="expression" dxfId="4745" priority="4">
      <formula>$L32="Assessment incomplete"</formula>
    </cfRule>
  </conditionalFormatting>
  <conditionalFormatting sqref="U32">
    <cfRule type="expression" dxfId="4744" priority="1">
      <formula>$L32="Assessment incomplete"</formula>
    </cfRule>
    <cfRule type="expression" dxfId="4743" priority="2">
      <formula>$L32="Reasonably Possible - Response Required"</formula>
    </cfRule>
    <cfRule type="expression" dxfId="4742" priority="3">
      <formula>$L32="Not Reasonably Possible - Acceptable"</formula>
    </cfRule>
  </conditionalFormatting>
  <dataValidations count="4">
    <dataValidation allowBlank="1" showErrorMessage="1" sqref="F22 D16:F16 M17 M15 D20:F20 M19 D18:F18 M21 M23 M27 F28 M29 M35:M39 M33 D12:D14 F12:F14 F24:F26 O35:Q39 F35:F39 F30:F33 O30:O33 D35:D39 P12:Q33" xr:uid="{C837D0E6-26E4-40D8-8870-8BC9262B42DB}"/>
    <dataValidation allowBlank="1" showErrorMessage="1" prompt="_x000a_" sqref="N35:N39 O12:O29 N12:N33" xr:uid="{6799D0A6-0971-4D1A-ACB5-417E216A9B2B}"/>
    <dataValidation allowBlank="1" showInputMessage="1" sqref="L15" xr:uid="{A57F0829-9494-4717-9D1C-023525E68B38}"/>
    <dataValidation allowBlank="1" showErrorMessage="1" prompt="_x000a__x000a_" sqref="F15 F17 F19 F21 F23 F27 F29" xr:uid="{91BA25DF-805F-4D68-9808-BE4F8412D859}"/>
  </dataValidations>
  <pageMargins left="0.23622047244094491" right="0.23622047244094491" top="0.74803149606299213" bottom="0.74803149606299213" header="0.31496062992125984" footer="0.31496062992125984"/>
  <pageSetup paperSize="9" scale="85" fitToHeight="0" orientation="landscape" r:id="rId1"/>
  <headerFooter>
    <oddFooter>&amp;R&amp;"Arial,Regular"&amp;K000000&amp;P</oddFooter>
    <firstFooter xml:space="preserve">&amp;L&amp;G&amp;"Arial,Regular"&amp;K000000 Copyright CPA Australia Ltd&amp;R&amp;"Arial,Regular"&amp;K000000&amp;P
</firstFooter>
  </headerFooter>
  <ignoredErrors>
    <ignoredError sqref="L15:L20 L21:L23 L24 L28:L29 L27"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22FAD6B-6157-41C7-AACC-07BD76694768}">
          <x14:formula1>
            <xm:f>List!$F$4:$F$9</xm:f>
          </x14:formula1>
          <xm:sqref>G43:G1048576 G12:G39</xm:sqref>
        </x14:dataValidation>
        <x14:dataValidation type="list" allowBlank="1" showInputMessage="1" showErrorMessage="1" xr:uid="{99DA951C-1D46-4EAA-9AF8-59AA135734F2}">
          <x14:formula1>
            <xm:f>List!$G$4:$G$9</xm:f>
          </x14:formula1>
          <xm:sqref>H43:H1048576 H12:H39</xm:sqref>
        </x14:dataValidation>
        <x14:dataValidation type="list" allowBlank="1" showInputMessage="1" showErrorMessage="1" xr:uid="{1E68C0A9-923D-4BE5-A1F4-54ABAA6D4E46}">
          <x14:formula1>
            <xm:f>List!$N$5:$N$6</xm:f>
          </x14:formula1>
          <xm:sqref>V10:V41</xm:sqref>
        </x14:dataValidation>
        <x14:dataValidation type="list" allowBlank="1" showInputMessage="1" showErrorMessage="1" xr:uid="{4AF66388-5C6C-4958-B31A-DBEF243E1C26}">
          <x14:formula1>
            <xm:f>List!$M$5:$M$6</xm:f>
          </x14:formula1>
          <xm:sqref>U10:U41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5f40b78-ac7f-4545-8581-5be517d2306c">
      <Terms xmlns="http://schemas.microsoft.com/office/infopath/2007/PartnerControls"/>
    </lcf76f155ced4ddcb4097134ff3c332f>
    <TaxCatchAll xmlns="2df10cdb-d1bf-4325-b244-102e3a7f8b1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3FA9896BFCAB4BB3AA32D4FFDB3A5A" ma:contentTypeVersion="12" ma:contentTypeDescription="Create a new document." ma:contentTypeScope="" ma:versionID="38874d09ee3193d90f963012cc6aed4a">
  <xsd:schema xmlns:xsd="http://www.w3.org/2001/XMLSchema" xmlns:xs="http://www.w3.org/2001/XMLSchema" xmlns:p="http://schemas.microsoft.com/office/2006/metadata/properties" xmlns:ns2="35f40b78-ac7f-4545-8581-5be517d2306c" xmlns:ns3="2df10cdb-d1bf-4325-b244-102e3a7f8b16" targetNamespace="http://schemas.microsoft.com/office/2006/metadata/properties" ma:root="true" ma:fieldsID="b2c395d6650f38aecd4aa3217b3b5624" ns2:_="" ns3:_="">
    <xsd:import namespace="35f40b78-ac7f-4545-8581-5be517d2306c"/>
    <xsd:import namespace="2df10cdb-d1bf-4325-b244-102e3a7f8b1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f40b78-ac7f-4545-8581-5be517d230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5acf229-91ff-4a8f-a471-366b53c01d1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f10cdb-d1bf-4325-b244-102e3a7f8b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fdf540b-f169-44e2-a5b9-4221bff9f1a2}" ma:internalName="TaxCatchAll" ma:showField="CatchAllData" ma:web="2df10cdb-d1bf-4325-b244-102e3a7f8b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77D011-75DB-4D1B-A0F0-1BCD2292328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EBB99AD-9275-4B20-869A-C37FBD435E22}">
  <ds:schemaRefs>
    <ds:schemaRef ds:uri="http://schemas.microsoft.com/sharepoint/v3/contenttype/forms"/>
  </ds:schemaRefs>
</ds:datastoreItem>
</file>

<file path=customXml/itemProps3.xml><?xml version="1.0" encoding="utf-8"?>
<ds:datastoreItem xmlns:ds="http://schemas.openxmlformats.org/officeDocument/2006/customXml" ds:itemID="{FF654AB7-1CF0-4460-8AF6-B299682E7B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Title &amp; Terms</vt:lpstr>
      <vt:lpstr> Accept &amp; Continue to Set up</vt:lpstr>
      <vt:lpstr>Overview 1</vt:lpstr>
      <vt:lpstr>Overview 2</vt:lpstr>
      <vt:lpstr>Tool Outline</vt:lpstr>
      <vt:lpstr>Risk Matrix</vt:lpstr>
      <vt:lpstr>Monitoring</vt:lpstr>
      <vt:lpstr>Worksheet Guide</vt:lpstr>
      <vt:lpstr>Governance &amp; Leadership</vt:lpstr>
      <vt:lpstr>Relevant Ethical Requirements</vt:lpstr>
      <vt:lpstr>Acceptance &amp; Continuance</vt:lpstr>
      <vt:lpstr>Engagement Performance</vt:lpstr>
      <vt:lpstr>Resources</vt:lpstr>
      <vt:lpstr>Information &amp; Communication</vt:lpstr>
      <vt:lpstr>Risk model</vt:lpstr>
      <vt:lpstr>List</vt:lpstr>
      <vt:lpstr>' Accept &amp; Continue to Set up'!Print_Titles</vt:lpstr>
      <vt:lpstr>'Acceptance &amp; Continuance'!Print_Titles</vt:lpstr>
      <vt:lpstr>'Engagement Performance'!Print_Titles</vt:lpstr>
      <vt:lpstr>'Governance &amp; Leadership'!Print_Titles</vt:lpstr>
      <vt:lpstr>'Information &amp; Communication'!Print_Titles</vt:lpstr>
      <vt:lpstr>'Overview 1'!Print_Titles</vt:lpstr>
      <vt:lpstr>'Overview 2'!Print_Titles</vt:lpstr>
      <vt:lpstr>'Relevant Ethical Requirements'!Print_Titles</vt:lpstr>
      <vt:lpstr>Resources!Print_Titles</vt:lpstr>
    </vt:vector>
  </TitlesOfParts>
  <Manager/>
  <Company>CPA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Tony Tassone</dc:creator>
  <cp:keywords/>
  <dc:description/>
  <cp:lastModifiedBy>Mitchell Thompson</cp:lastModifiedBy>
  <cp:revision/>
  <cp:lastPrinted>2022-06-20T12:59:26Z</cp:lastPrinted>
  <dcterms:created xsi:type="dcterms:W3CDTF">2022-05-04T17:16:51Z</dcterms:created>
  <dcterms:modified xsi:type="dcterms:W3CDTF">2023-07-26T23:41:50Z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0x01010001D6CEC02DC3FC4AA94FB121C034DCA2</vt:lpwstr>
  </property>
</Properties>
</file>